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Questa_cartella_di_lavoro" defaultThemeVersion="124226"/>
  <xr:revisionPtr revIDLastSave="0" documentId="13_ncr:1_{1656EAA4-32B9-4E22-94C9-008F06FED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ussi SIECIC" sheetId="6" r:id="rId1"/>
    <sheet name="Variazione pendenti SIECIC" sheetId="7" r:id="rId2"/>
    <sheet name="Stratigrafia pendenti SIECIC" sheetId="31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SIECIC'!$A$2:$B$89</definedName>
    <definedName name="_xlnm.Print_Area" localSheetId="1">'Variazione pendenti SIECIC'!$A$2:$F$24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6" l="1"/>
  <c r="E84" i="6"/>
  <c r="F75" i="6"/>
  <c r="E75" i="6"/>
  <c r="E77" i="6" s="1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50" i="6" l="1"/>
  <c r="E86" i="6"/>
  <c r="E68" i="6"/>
  <c r="E41" i="6"/>
  <c r="E23" i="6"/>
  <c r="E59" i="6"/>
  <c r="E14" i="6"/>
  <c r="E32" i="6"/>
  <c r="D84" i="6"/>
  <c r="C84" i="6"/>
  <c r="D75" i="6"/>
  <c r="C75" i="6"/>
  <c r="D66" i="6"/>
  <c r="C66" i="6"/>
  <c r="D57" i="6"/>
  <c r="C57" i="6"/>
  <c r="D48" i="6"/>
  <c r="C48" i="6"/>
  <c r="D39" i="6"/>
  <c r="C39" i="6"/>
  <c r="D30" i="6"/>
  <c r="C30" i="6"/>
  <c r="D21" i="6"/>
  <c r="C21" i="6"/>
  <c r="D12" i="6"/>
  <c r="C12" i="6"/>
  <c r="C41" i="6" l="1"/>
  <c r="C77" i="6"/>
  <c r="C23" i="6"/>
  <c r="C14" i="6"/>
  <c r="C50" i="6"/>
  <c r="C86" i="6"/>
  <c r="C32" i="6"/>
  <c r="C68" i="6"/>
  <c r="C59" i="6"/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<sst xmlns="http://schemas.openxmlformats.org/spreadsheetml/2006/main" count="211" uniqueCount="58">
  <si>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</si>
  <si>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</si>
  <si>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</si>
  <si>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</si>
  <si>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</si>
  <si>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</si>
  <si>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</si>
  <si>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</si>
  <si>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</si>
  <si>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</si>
  <si>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</si>
  <si>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</si>
  <si>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</si>
  <si>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</si>
  <si>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</si>
  <si>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</si>
  <si>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</si>
  <si>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</si>
  <si>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</si>
  <si>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</si>
  <si>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</si>
  <si>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</si>
  <si>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</si>
  <si>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</si>
  <si>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</si>
  <si>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</si>
  <si>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</si>
  <si>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</si>
  <si>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</si>
  <si>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FALLIMENTARE</t>
  </si>
  <si>
    <t>Totale AREA SIECIC</t>
  </si>
  <si>
    <t>Incidenza percentuale delle classi</t>
  </si>
  <si>
    <t>Iscritti 
2020</t>
  </si>
  <si>
    <t>Definiti 
2020</t>
  </si>
  <si>
    <t>Iscritti 
2021</t>
  </si>
  <si>
    <t>Definiti 
2021</t>
  </si>
  <si>
    <t>Fino al 2011</t>
  </si>
  <si>
    <t>Pendenti al 31/12/2019</t>
  </si>
  <si>
    <t>Circondario di Tribunale Ordinario di Arezzo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</si>
  <si>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</si>
  <si>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</si>
  <si>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</si>
  <si>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</si>
  <si>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</si>
  <si>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</si>
  <si>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</si>
  <si>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</si>
  <si>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Fonte:Dipartimento per la transizione digitale della giustizia, l'analisi statistica e le politiche di coesione - Direzione Generale di Statistica e Analisi Organizzativa</t>
  </si>
  <si>
    <t>Pendenti al 31 dicembre 2022 (*)</t>
  </si>
  <si>
    <t>31/12/2022(*)</t>
  </si>
  <si>
    <t>Anni 2020 - 31 dicembre 2022(*)</t>
  </si>
  <si>
    <t>Iscritti 
2022(*)</t>
  </si>
  <si>
    <t>Definiti 2022(*)</t>
  </si>
  <si>
    <t>Pendenti al 31/12/2022(*)</t>
  </si>
  <si>
    <t>(*) Ultimo aggiornamento del sistema di rilevazione avvenuto il 15 febbraio 2023.Le macromaterie Istanze di fallimento, fallimenti e altre procedure concorsuali non comprendono le nuove procedure iscritte in base al nuovo codice della crisi d'impresa e dell'insolvenza (D.Lgs 14/2019).</t>
  </si>
  <si>
    <t>(*) le macromaterie Istanze di fallimento, fallimenti e altre procedure concorsuali non comprendono le nuove procedure iscritte in base al nuovo codice della crisi d'impresa e dell'insolvenza (D.Lgs 14/2019).</t>
  </si>
  <si>
    <t>Ultimo aggiornamento del sistema di rilevazione avvenuto il 15 febbraio 2023.</t>
  </si>
  <si>
    <t>(*) nel totale area siecic non sono comprese le nuove procedure iscritte in base al nuovo codice della crisi d'impresa e dell'insolvenza (D.Lgs 14/2019).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</si>
</sst>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3" fontId="3" fillId="0" borderId="1" xfId="2" applyNumberFormat="1" applyFont="1" applyBorder="1"/>
    <xf numFmtId="0" fontId="3" fillId="0" borderId="0" xfId="2" applyFont="1" applyFill="1"/>
    <xf numFmtId="0" fontId="2" fillId="0" borderId="0" xfId="2" applyFont="1" applyFill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9">
    <cellStyle name="Normale" xfId="0" builtinId="0"/>
    <cellStyle name="Normale 2" xfId="4" xr:uid="{00000000-0005-0000-0000-000001000000}"/>
    <cellStyle name="Normale 2 2" xfId="2" xr:uid="{00000000-0005-0000-0000-000002000000}"/>
    <cellStyle name="Normale 2 2 13" xfId="8" xr:uid="{00000000-0005-0000-0000-000003000000}"/>
    <cellStyle name="Normale 2 2 5" xfId="5" xr:uid="{00000000-0005-0000-0000-000004000000}"/>
    <cellStyle name="Normale 2 2 6" xfId="6" xr:uid="{00000000-0005-0000-0000-000005000000}"/>
    <cellStyle name="Normale 2 2 9" xfId="7" xr:uid="{00000000-0005-0000-0000-000006000000}"/>
    <cellStyle name="Percentuale" xfId="1" builtinId="5"/>
    <cellStyle name="Percentuale 2 2" xfId="3" xr:uid="{00000000-0005-0000-0000-000008000000}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H90"/>
  <sheetViews>
    <sheetView showGridLines="0" tabSelected="1" zoomScale="95" zoomScaleNormal="95" workbookViewId="0">
      <selection activeCell="A89" sqref="A89"/>
    </sheetView>
  </sheetViews>
  <sheetFormatPr defaultColWidth="9.1796875" defaultRowHeight="13" x14ac:dyDescent="0.3"/>
  <cols>
    <col min="1" max="1" width="19.453125" style="10" customWidth="1"/>
    <col min="2" max="2" width="33" style="1" customWidth="1"/>
    <col min="3" max="8" width="9.1796875" style="1" customWidth="1"/>
    <col min="9" max="9" width="9.1796875" style="1"/>
    <col min="10" max="10" width="44.81640625" style="1" bestFit="1" customWidth="1"/>
    <col min="11" max="14" width="9.1796875" style="1"/>
    <col min="15" max="15" width="44.81640625" style="1" bestFit="1" customWidth="1"/>
    <col min="16" max="16" width="41.81640625" style="1" bestFit="1" customWidth="1"/>
    <col min="17" max="16384" width="9.1796875" style="1"/>
  </cols>
  <sheetData>
    <row r="1" spans="1:8" ht="15.5" x14ac:dyDescent="0.35">
      <c r="A1" s="8" t="s">
        <v>17</v>
      </c>
    </row>
    <row r="2" spans="1:8" ht="14.5" x14ac:dyDescent="0.35">
      <c r="A2" s="9" t="s">
        <v>6</v>
      </c>
    </row>
    <row r="3" spans="1:8" x14ac:dyDescent="0.3">
      <c r="A3" s="29" t="s">
        <v>9</v>
      </c>
      <c r="B3" s="30"/>
    </row>
    <row r="4" spans="1:8" x14ac:dyDescent="0.3">
      <c r="A4" s="29" t="s">
        <v>50</v>
      </c>
      <c r="B4" s="30"/>
    </row>
    <row r="6" spans="1:8" ht="26" x14ac:dyDescent="0.3">
      <c r="A6" s="6" t="s">
        <v>1</v>
      </c>
      <c r="B6" s="6" t="s">
        <v>2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51</v>
      </c>
      <c r="H6" s="7" t="s">
        <v>52</v>
      </c>
    </row>
    <row r="7" spans="1:8" x14ac:dyDescent="0.3">
      <c r="A7" s="56" t="s">
        <v>18</v>
      </c>
      <c r="B7" s="3" t="s">
        <v>10</v>
      </c>
      <c r="C7" s="4">
        <v>900</v>
      </c>
      <c r="D7" s="4">
        <v>886</v>
      </c>
      <c r="E7" s="4">
        <v>982</v>
      </c>
      <c r="F7" s="4">
        <v>826</v>
      </c>
      <c r="G7" s="4">
        <v>1211</v>
      </c>
      <c r="H7" s="4">
        <v>1448</v>
      </c>
    </row>
    <row r="8" spans="1:8" x14ac:dyDescent="0.3">
      <c r="A8" s="56" t="s">
        <v>3</v>
      </c>
      <c r="B8" s="3" t="s">
        <v>12</v>
      </c>
      <c r="C8" s="4">
        <v>218</v>
      </c>
      <c r="D8" s="4">
        <v>198</v>
      </c>
      <c r="E8" s="4">
        <v>230</v>
      </c>
      <c r="F8" s="4">
        <v>390</v>
      </c>
      <c r="G8" s="4">
        <v>218</v>
      </c>
      <c r="H8" s="4">
        <v>351</v>
      </c>
    </row>
    <row r="9" spans="1:8" x14ac:dyDescent="0.3">
      <c r="A9" s="56" t="s">
        <v>3</v>
      </c>
      <c r="B9" s="3" t="s">
        <v>13</v>
      </c>
      <c r="C9" s="4">
        <v>144</v>
      </c>
      <c r="D9" s="4">
        <v>147</v>
      </c>
      <c r="E9" s="4">
        <v>121</v>
      </c>
      <c r="F9" s="4">
        <v>128</v>
      </c>
      <c r="G9" s="4">
        <v>73</v>
      </c>
      <c r="H9" s="4">
        <v>94</v>
      </c>
    </row>
    <row r="10" spans="1:8" x14ac:dyDescent="0.3">
      <c r="A10" s="56" t="s">
        <v>3</v>
      </c>
      <c r="B10" s="3" t="s">
        <v>14</v>
      </c>
      <c r="C10" s="4">
        <v>48</v>
      </c>
      <c r="D10" s="4">
        <v>58</v>
      </c>
      <c r="E10" s="4">
        <v>49</v>
      </c>
      <c r="F10" s="4">
        <v>82</v>
      </c>
      <c r="G10" s="4">
        <v>35</v>
      </c>
      <c r="H10" s="4">
        <v>95</v>
      </c>
    </row>
    <row r="11" spans="1:8" x14ac:dyDescent="0.3">
      <c r="A11" s="56" t="s">
        <v>3</v>
      </c>
      <c r="B11" s="3" t="s">
        <v>15</v>
      </c>
      <c r="C11" s="4">
        <v>11</v>
      </c>
      <c r="D11" s="4">
        <v>7</v>
      </c>
      <c r="E11" s="4">
        <v>13</v>
      </c>
      <c r="F11" s="4">
        <v>12</v>
      </c>
      <c r="G11" s="4">
        <v>7</v>
      </c>
      <c r="H11" s="4">
        <v>16</v>
      </c>
    </row>
    <row r="12" spans="1:8" x14ac:dyDescent="0.3">
      <c r="A12" s="56"/>
      <c r="B12" s="13" t="s">
        <v>11</v>
      </c>
      <c r="C12" s="14">
        <f>SUM(C7:C11)</f>
        <v>1321</v>
      </c>
      <c r="D12" s="14">
        <f>SUM(D7:D11)</f>
        <v>1296</v>
      </c>
      <c r="E12" s="14">
        <f t="shared" ref="E12:F12" si="0">SUM(E7:E11)</f>
        <v>1395</v>
      </c>
      <c r="F12" s="14">
        <f t="shared" si="0"/>
        <v>1438</v>
      </c>
      <c r="G12" s="14">
        <f t="shared" ref="G12:H12" si="1">SUM(G7:G11)</f>
        <v>1544</v>
      </c>
      <c r="H12" s="14">
        <f t="shared" si="1"/>
        <v>2004</v>
      </c>
    </row>
    <row r="13" spans="1:8" ht="7.15" customHeight="1" x14ac:dyDescent="0.3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3">
      <c r="A14" s="22"/>
      <c r="B14" s="15" t="s">
        <v>7</v>
      </c>
      <c r="C14" s="57">
        <f>D12/C12</f>
        <v>0.98107494322482969</v>
      </c>
      <c r="D14" s="58"/>
      <c r="E14" s="57">
        <f>F12/E12</f>
        <v>1.0308243727598567</v>
      </c>
      <c r="F14" s="58"/>
      <c r="G14" s="57">
        <f>H12/G12</f>
        <v>1.2979274611398963</v>
      </c>
      <c r="H14" s="58"/>
    </row>
    <row r="15" spans="1:8" x14ac:dyDescent="0.3">
      <c r="C15" s="2"/>
      <c r="D15" s="2"/>
      <c r="E15" s="2"/>
      <c r="F15" s="2"/>
      <c r="G15" s="2"/>
      <c r="H15" s="2"/>
    </row>
    <row r="16" spans="1:8" x14ac:dyDescent="0.3">
      <c r="A16" s="56" t="s">
        <v>19</v>
      </c>
      <c r="B16" s="3" t="s">
        <v>10</v>
      </c>
      <c r="C16" s="4">
        <v>2684</v>
      </c>
      <c r="D16" s="4">
        <v>2530</v>
      </c>
      <c r="E16" s="4">
        <v>2988</v>
      </c>
      <c r="F16" s="4">
        <v>3319</v>
      </c>
      <c r="G16" s="4">
        <v>4017</v>
      </c>
      <c r="H16" s="4">
        <v>4022</v>
      </c>
    </row>
    <row r="17" spans="1:8" x14ac:dyDescent="0.3">
      <c r="A17" s="56" t="s">
        <v>4</v>
      </c>
      <c r="B17" s="3" t="s">
        <v>12</v>
      </c>
      <c r="C17" s="4">
        <v>376</v>
      </c>
      <c r="D17" s="4">
        <v>777</v>
      </c>
      <c r="E17" s="4">
        <v>410</v>
      </c>
      <c r="F17" s="4">
        <v>725</v>
      </c>
      <c r="G17" s="4">
        <v>396</v>
      </c>
      <c r="H17" s="4">
        <v>699</v>
      </c>
    </row>
    <row r="18" spans="1:8" x14ac:dyDescent="0.3">
      <c r="A18" s="56" t="s">
        <v>4</v>
      </c>
      <c r="B18" s="3" t="s">
        <v>13</v>
      </c>
      <c r="C18" s="5">
        <v>422</v>
      </c>
      <c r="D18" s="4">
        <v>438</v>
      </c>
      <c r="E18" s="5">
        <v>434</v>
      </c>
      <c r="F18" s="4">
        <v>388</v>
      </c>
      <c r="G18" s="5">
        <v>271</v>
      </c>
      <c r="H18" s="4">
        <v>382</v>
      </c>
    </row>
    <row r="19" spans="1:8" x14ac:dyDescent="0.3">
      <c r="A19" s="56" t="s">
        <v>4</v>
      </c>
      <c r="B19" s="3" t="s">
        <v>14</v>
      </c>
      <c r="C19" s="4">
        <v>172</v>
      </c>
      <c r="D19" s="4">
        <v>211</v>
      </c>
      <c r="E19" s="4">
        <v>191</v>
      </c>
      <c r="F19" s="4">
        <v>260</v>
      </c>
      <c r="G19" s="4">
        <v>184</v>
      </c>
      <c r="H19" s="4">
        <v>216</v>
      </c>
    </row>
    <row r="20" spans="1:8" x14ac:dyDescent="0.3">
      <c r="A20" s="56" t="s">
        <v>4</v>
      </c>
      <c r="B20" s="3" t="s">
        <v>15</v>
      </c>
      <c r="C20" s="4">
        <v>49</v>
      </c>
      <c r="D20" s="4">
        <v>54</v>
      </c>
      <c r="E20" s="4">
        <v>24</v>
      </c>
      <c r="F20" s="4">
        <v>39</v>
      </c>
      <c r="G20" s="4">
        <v>15</v>
      </c>
      <c r="H20" s="4">
        <v>31</v>
      </c>
    </row>
    <row r="21" spans="1:8" x14ac:dyDescent="0.3">
      <c r="A21" s="56"/>
      <c r="B21" s="13" t="s">
        <v>11</v>
      </c>
      <c r="C21" s="14">
        <f>SUM(C16:C20)</f>
        <v>3703</v>
      </c>
      <c r="D21" s="14">
        <f>SUM(D16:D20)</f>
        <v>4010</v>
      </c>
      <c r="E21" s="14">
        <f t="shared" ref="E21:F21" si="2">SUM(E16:E20)</f>
        <v>4047</v>
      </c>
      <c r="F21" s="14">
        <f t="shared" si="2"/>
        <v>4731</v>
      </c>
      <c r="G21" s="14">
        <f t="shared" ref="G21:H21" si="3">SUM(G16:G20)</f>
        <v>4883</v>
      </c>
      <c r="H21" s="14">
        <f t="shared" si="3"/>
        <v>5350</v>
      </c>
    </row>
    <row r="22" spans="1:8" ht="7.15" customHeight="1" x14ac:dyDescent="0.3">
      <c r="A22" s="22"/>
      <c r="B22" s="11"/>
      <c r="C22" s="12"/>
      <c r="D22" s="12"/>
      <c r="E22" s="12"/>
      <c r="F22" s="12"/>
      <c r="G22" s="12"/>
      <c r="H22" s="12"/>
    </row>
    <row r="23" spans="1:8" x14ac:dyDescent="0.3">
      <c r="A23" s="22"/>
      <c r="B23" s="15" t="s">
        <v>7</v>
      </c>
      <c r="C23" s="57">
        <f>D21/C21</f>
        <v>1.0829057520928977</v>
      </c>
      <c r="D23" s="58"/>
      <c r="E23" s="57">
        <f>F21/E21</f>
        <v>1.1690140845070423</v>
      </c>
      <c r="F23" s="58"/>
      <c r="G23" s="57">
        <f>H21/G21</f>
        <v>1.0956379275035839</v>
      </c>
      <c r="H23" s="58"/>
    </row>
    <row r="24" spans="1:8" x14ac:dyDescent="0.3">
      <c r="C24" s="2"/>
      <c r="D24" s="2"/>
      <c r="E24" s="2"/>
      <c r="F24" s="2"/>
      <c r="G24" s="2"/>
      <c r="H24" s="2"/>
    </row>
    <row r="25" spans="1:8" x14ac:dyDescent="0.3">
      <c r="A25" s="56" t="s">
        <v>20</v>
      </c>
      <c r="B25" s="3" t="s">
        <v>10</v>
      </c>
      <c r="C25" s="4">
        <v>690</v>
      </c>
      <c r="D25" s="4">
        <v>529</v>
      </c>
      <c r="E25" s="4">
        <v>776</v>
      </c>
      <c r="F25" s="4">
        <v>1003</v>
      </c>
      <c r="G25" s="4">
        <v>963</v>
      </c>
      <c r="H25" s="4">
        <v>920</v>
      </c>
    </row>
    <row r="26" spans="1:8" x14ac:dyDescent="0.3">
      <c r="A26" s="56"/>
      <c r="B26" s="3" t="s">
        <v>12</v>
      </c>
      <c r="C26" s="4">
        <v>154</v>
      </c>
      <c r="D26" s="4">
        <v>234</v>
      </c>
      <c r="E26" s="4">
        <v>167</v>
      </c>
      <c r="F26" s="4">
        <v>233</v>
      </c>
      <c r="G26" s="4">
        <v>173</v>
      </c>
      <c r="H26" s="4">
        <v>324</v>
      </c>
    </row>
    <row r="27" spans="1:8" x14ac:dyDescent="0.3">
      <c r="A27" s="56"/>
      <c r="B27" s="3" t="s">
        <v>13</v>
      </c>
      <c r="C27" s="4">
        <v>61</v>
      </c>
      <c r="D27" s="4">
        <v>102</v>
      </c>
      <c r="E27" s="4">
        <v>74</v>
      </c>
      <c r="F27" s="4">
        <v>98</v>
      </c>
      <c r="G27" s="4">
        <v>31</v>
      </c>
      <c r="H27" s="4">
        <v>55</v>
      </c>
    </row>
    <row r="28" spans="1:8" x14ac:dyDescent="0.3">
      <c r="A28" s="56"/>
      <c r="B28" s="3" t="s">
        <v>14</v>
      </c>
      <c r="C28" s="4">
        <v>27</v>
      </c>
      <c r="D28" s="4">
        <v>22</v>
      </c>
      <c r="E28" s="4">
        <v>27</v>
      </c>
      <c r="F28" s="4">
        <v>17</v>
      </c>
      <c r="G28" s="4">
        <v>18</v>
      </c>
      <c r="H28" s="4">
        <v>23</v>
      </c>
    </row>
    <row r="29" spans="1:8" x14ac:dyDescent="0.3">
      <c r="A29" s="56"/>
      <c r="B29" s="3" t="s">
        <v>15</v>
      </c>
      <c r="C29" s="4">
        <v>12</v>
      </c>
      <c r="D29" s="4">
        <v>10</v>
      </c>
      <c r="E29" s="4">
        <v>4</v>
      </c>
      <c r="F29" s="4">
        <v>9</v>
      </c>
      <c r="G29" s="4">
        <v>4</v>
      </c>
      <c r="H29" s="4">
        <v>6</v>
      </c>
    </row>
    <row r="30" spans="1:8" x14ac:dyDescent="0.3">
      <c r="A30" s="56"/>
      <c r="B30" s="13" t="s">
        <v>11</v>
      </c>
      <c r="C30" s="14">
        <f>SUM(C25:C29)</f>
        <v>944</v>
      </c>
      <c r="D30" s="14">
        <f>SUM(D25:D29)</f>
        <v>897</v>
      </c>
      <c r="E30" s="14">
        <f t="shared" ref="E30:F30" si="4">SUM(E25:E29)</f>
        <v>1048</v>
      </c>
      <c r="F30" s="14">
        <f t="shared" si="4"/>
        <v>1360</v>
      </c>
      <c r="G30" s="14">
        <f t="shared" ref="G30:H30" si="5">SUM(G25:G29)</f>
        <v>1189</v>
      </c>
      <c r="H30" s="14">
        <f t="shared" si="5"/>
        <v>1328</v>
      </c>
    </row>
    <row r="31" spans="1:8" ht="7.15" customHeight="1" x14ac:dyDescent="0.3">
      <c r="A31" s="22"/>
      <c r="B31" s="11"/>
      <c r="C31" s="12"/>
      <c r="D31" s="12"/>
      <c r="E31" s="12"/>
      <c r="F31" s="12"/>
      <c r="G31" s="12"/>
      <c r="H31" s="12"/>
    </row>
    <row r="32" spans="1:8" x14ac:dyDescent="0.3">
      <c r="A32" s="22"/>
      <c r="B32" s="15" t="s">
        <v>7</v>
      </c>
      <c r="C32" s="57">
        <f>D30/C30</f>
        <v>0.95021186440677963</v>
      </c>
      <c r="D32" s="58"/>
      <c r="E32" s="57">
        <f>F30/E30</f>
        <v>1.2977099236641221</v>
      </c>
      <c r="F32" s="58"/>
      <c r="G32" s="57">
        <f>H30/G30</f>
        <v>1.1169049621530698</v>
      </c>
      <c r="H32" s="58"/>
    </row>
    <row r="33" spans="1:8" x14ac:dyDescent="0.3">
      <c r="C33" s="2"/>
      <c r="D33" s="2"/>
      <c r="E33" s="2"/>
      <c r="F33" s="2"/>
      <c r="G33" s="2"/>
      <c r="H33" s="2"/>
    </row>
    <row r="34" spans="1:8" x14ac:dyDescent="0.3">
      <c r="A34" s="56" t="s">
        <v>21</v>
      </c>
      <c r="B34" s="3" t="s">
        <v>10</v>
      </c>
      <c r="C34" s="4">
        <v>1401</v>
      </c>
      <c r="D34" s="4">
        <v>1470</v>
      </c>
      <c r="E34" s="4">
        <v>1673</v>
      </c>
      <c r="F34" s="4">
        <v>1599</v>
      </c>
      <c r="G34" s="4">
        <v>1876</v>
      </c>
      <c r="H34" s="4">
        <v>1909</v>
      </c>
    </row>
    <row r="35" spans="1:8" x14ac:dyDescent="0.3">
      <c r="A35" s="56" t="s">
        <v>5</v>
      </c>
      <c r="B35" s="3" t="s">
        <v>12</v>
      </c>
      <c r="C35" s="4">
        <v>277</v>
      </c>
      <c r="D35" s="4">
        <v>380</v>
      </c>
      <c r="E35" s="4">
        <v>256</v>
      </c>
      <c r="F35" s="4">
        <v>333</v>
      </c>
      <c r="G35" s="4">
        <v>249</v>
      </c>
      <c r="H35" s="4">
        <v>310</v>
      </c>
    </row>
    <row r="36" spans="1:8" x14ac:dyDescent="0.3">
      <c r="A36" s="56" t="s">
        <v>5</v>
      </c>
      <c r="B36" s="3" t="s">
        <v>13</v>
      </c>
      <c r="C36" s="4">
        <v>132</v>
      </c>
      <c r="D36" s="4">
        <v>159</v>
      </c>
      <c r="E36" s="4">
        <v>105</v>
      </c>
      <c r="F36" s="4">
        <v>115</v>
      </c>
      <c r="G36" s="4">
        <v>70</v>
      </c>
      <c r="H36" s="4">
        <v>76</v>
      </c>
    </row>
    <row r="37" spans="1:8" x14ac:dyDescent="0.3">
      <c r="A37" s="56" t="s">
        <v>5</v>
      </c>
      <c r="B37" s="3" t="s">
        <v>14</v>
      </c>
      <c r="C37" s="4">
        <v>67</v>
      </c>
      <c r="D37" s="4">
        <v>66</v>
      </c>
      <c r="E37" s="4">
        <v>67</v>
      </c>
      <c r="F37" s="4">
        <v>88</v>
      </c>
      <c r="G37" s="4">
        <v>35</v>
      </c>
      <c r="H37" s="4">
        <v>55</v>
      </c>
    </row>
    <row r="38" spans="1:8" x14ac:dyDescent="0.3">
      <c r="A38" s="56" t="s">
        <v>5</v>
      </c>
      <c r="B38" s="3" t="s">
        <v>15</v>
      </c>
      <c r="C38" s="4">
        <v>42</v>
      </c>
      <c r="D38" s="4">
        <v>52</v>
      </c>
      <c r="E38" s="4">
        <v>40</v>
      </c>
      <c r="F38" s="4">
        <v>55</v>
      </c>
      <c r="G38" s="4">
        <v>42</v>
      </c>
      <c r="H38" s="4">
        <v>49</v>
      </c>
    </row>
    <row r="39" spans="1:8" x14ac:dyDescent="0.3">
      <c r="A39" s="56"/>
      <c r="B39" s="13" t="s">
        <v>11</v>
      </c>
      <c r="C39" s="14">
        <f>SUM(C34:C38)</f>
        <v>1919</v>
      </c>
      <c r="D39" s="14">
        <f>SUM(D34:D38)</f>
        <v>2127</v>
      </c>
      <c r="E39" s="14">
        <f t="shared" ref="E39:F39" si="6">SUM(E34:E38)</f>
        <v>2141</v>
      </c>
      <c r="F39" s="14">
        <f t="shared" si="6"/>
        <v>2190</v>
      </c>
      <c r="G39" s="14">
        <f t="shared" ref="G39:H39" si="7">SUM(G34:G38)</f>
        <v>2272</v>
      </c>
      <c r="H39" s="14">
        <f t="shared" si="7"/>
        <v>2399</v>
      </c>
    </row>
    <row r="40" spans="1:8" ht="7.15" customHeight="1" x14ac:dyDescent="0.3">
      <c r="A40" s="22"/>
      <c r="B40" s="11"/>
      <c r="C40" s="12"/>
      <c r="D40" s="12"/>
      <c r="E40" s="12"/>
      <c r="F40" s="12"/>
      <c r="G40" s="12"/>
      <c r="H40" s="12"/>
    </row>
    <row r="41" spans="1:8" x14ac:dyDescent="0.3">
      <c r="A41" s="22"/>
      <c r="B41" s="15" t="s">
        <v>7</v>
      </c>
      <c r="C41" s="57">
        <f>D39/C39</f>
        <v>1.1083897863470558</v>
      </c>
      <c r="D41" s="58"/>
      <c r="E41" s="57">
        <f>F39/E39</f>
        <v>1.0228865016347501</v>
      </c>
      <c r="F41" s="58"/>
      <c r="G41" s="57">
        <f>H39/G39</f>
        <v>1.0558978873239437</v>
      </c>
      <c r="H41" s="58"/>
    </row>
    <row r="42" spans="1:8" x14ac:dyDescent="0.3">
      <c r="C42" s="2"/>
      <c r="D42" s="2"/>
      <c r="E42" s="2"/>
      <c r="F42" s="2"/>
      <c r="G42" s="2"/>
      <c r="H42" s="2"/>
    </row>
    <row r="43" spans="1:8" x14ac:dyDescent="0.3">
      <c r="A43" s="56" t="s">
        <v>22</v>
      </c>
      <c r="B43" s="3" t="s">
        <v>10</v>
      </c>
      <c r="C43" s="4">
        <v>1259</v>
      </c>
      <c r="D43" s="4">
        <v>1757</v>
      </c>
      <c r="E43" s="4">
        <v>1605</v>
      </c>
      <c r="F43" s="4">
        <v>1724</v>
      </c>
      <c r="G43" s="4">
        <v>1704</v>
      </c>
      <c r="H43" s="4">
        <v>1869</v>
      </c>
    </row>
    <row r="44" spans="1:8" x14ac:dyDescent="0.3">
      <c r="A44" s="56"/>
      <c r="B44" s="3" t="s">
        <v>12</v>
      </c>
      <c r="C44" s="4">
        <v>261</v>
      </c>
      <c r="D44" s="4">
        <v>396</v>
      </c>
      <c r="E44" s="4">
        <v>341</v>
      </c>
      <c r="F44" s="4">
        <v>457</v>
      </c>
      <c r="G44" s="4">
        <v>283</v>
      </c>
      <c r="H44" s="4">
        <v>570</v>
      </c>
    </row>
    <row r="45" spans="1:8" x14ac:dyDescent="0.3">
      <c r="A45" s="56"/>
      <c r="B45" s="3" t="s">
        <v>13</v>
      </c>
      <c r="C45" s="4">
        <v>208</v>
      </c>
      <c r="D45" s="4">
        <v>224</v>
      </c>
      <c r="E45" s="4">
        <v>168</v>
      </c>
      <c r="F45" s="4">
        <v>203</v>
      </c>
      <c r="G45" s="4">
        <v>73</v>
      </c>
      <c r="H45" s="4">
        <v>90</v>
      </c>
    </row>
    <row r="46" spans="1:8" x14ac:dyDescent="0.3">
      <c r="A46" s="56"/>
      <c r="B46" s="3" t="s">
        <v>14</v>
      </c>
      <c r="C46" s="4">
        <v>94</v>
      </c>
      <c r="D46" s="4">
        <v>163</v>
      </c>
      <c r="E46" s="4">
        <v>84</v>
      </c>
      <c r="F46" s="4">
        <v>162</v>
      </c>
      <c r="G46" s="4">
        <v>44</v>
      </c>
      <c r="H46" s="4">
        <v>167</v>
      </c>
    </row>
    <row r="47" spans="1:8" x14ac:dyDescent="0.3">
      <c r="A47" s="56"/>
      <c r="B47" s="3" t="s">
        <v>15</v>
      </c>
      <c r="C47" s="4">
        <v>23</v>
      </c>
      <c r="D47" s="4">
        <v>30</v>
      </c>
      <c r="E47" s="4">
        <v>25</v>
      </c>
      <c r="F47" s="4">
        <v>34</v>
      </c>
      <c r="G47" s="4">
        <v>20</v>
      </c>
      <c r="H47" s="4">
        <v>38</v>
      </c>
    </row>
    <row r="48" spans="1:8" x14ac:dyDescent="0.3">
      <c r="A48" s="56"/>
      <c r="B48" s="13" t="s">
        <v>11</v>
      </c>
      <c r="C48" s="14">
        <f>SUM(C43:C47)</f>
        <v>1845</v>
      </c>
      <c r="D48" s="14">
        <f>SUM(D43:D47)</f>
        <v>2570</v>
      </c>
      <c r="E48" s="14">
        <f t="shared" ref="E48:F48" si="8">SUM(E43:E47)</f>
        <v>2223</v>
      </c>
      <c r="F48" s="14">
        <f t="shared" si="8"/>
        <v>2580</v>
      </c>
      <c r="G48" s="14">
        <f t="shared" ref="G48:H48" si="9">SUM(G43:G47)</f>
        <v>2124</v>
      </c>
      <c r="H48" s="14">
        <f t="shared" si="9"/>
        <v>2734</v>
      </c>
    </row>
    <row r="49" spans="1:8" ht="7.15" customHeight="1" x14ac:dyDescent="0.3">
      <c r="A49" s="22"/>
      <c r="B49" s="11"/>
      <c r="C49" s="12"/>
      <c r="D49" s="12"/>
      <c r="E49" s="12"/>
      <c r="F49" s="12"/>
      <c r="G49" s="12"/>
      <c r="H49" s="12"/>
    </row>
    <row r="50" spans="1:8" x14ac:dyDescent="0.3">
      <c r="A50" s="22"/>
      <c r="B50" s="15" t="s">
        <v>7</v>
      </c>
      <c r="C50" s="57">
        <f>D48/C48</f>
        <v>1.3929539295392954</v>
      </c>
      <c r="D50" s="58"/>
      <c r="E50" s="57">
        <f>F48/E48</f>
        <v>1.1605937921727396</v>
      </c>
      <c r="F50" s="58"/>
      <c r="G50" s="57">
        <f>H48/G48</f>
        <v>1.2871939736346516</v>
      </c>
      <c r="H50" s="58"/>
    </row>
    <row r="51" spans="1:8" x14ac:dyDescent="0.3">
      <c r="C51" s="2"/>
      <c r="D51" s="2"/>
      <c r="E51" s="2"/>
      <c r="F51" s="2"/>
      <c r="G51" s="2"/>
      <c r="H51" s="2"/>
    </row>
    <row r="52" spans="1:8" x14ac:dyDescent="0.3">
      <c r="A52" s="56" t="s">
        <v>23</v>
      </c>
      <c r="B52" s="3" t="s">
        <v>10</v>
      </c>
      <c r="C52" s="4">
        <v>1224</v>
      </c>
      <c r="D52" s="4">
        <v>1375</v>
      </c>
      <c r="E52" s="4">
        <v>1422</v>
      </c>
      <c r="F52" s="4">
        <v>1460</v>
      </c>
      <c r="G52" s="4">
        <v>1820</v>
      </c>
      <c r="H52" s="4">
        <v>1759</v>
      </c>
    </row>
    <row r="53" spans="1:8" x14ac:dyDescent="0.3">
      <c r="A53" s="56"/>
      <c r="B53" s="3" t="s">
        <v>12</v>
      </c>
      <c r="C53" s="4">
        <v>257</v>
      </c>
      <c r="D53" s="4">
        <v>361</v>
      </c>
      <c r="E53" s="4">
        <v>318</v>
      </c>
      <c r="F53" s="4">
        <v>335</v>
      </c>
      <c r="G53" s="4">
        <v>252</v>
      </c>
      <c r="H53" s="4">
        <v>371</v>
      </c>
    </row>
    <row r="54" spans="1:8" x14ac:dyDescent="0.3">
      <c r="A54" s="56"/>
      <c r="B54" s="3" t="s">
        <v>13</v>
      </c>
      <c r="C54" s="4">
        <v>214</v>
      </c>
      <c r="D54" s="4">
        <v>214</v>
      </c>
      <c r="E54" s="4">
        <v>219</v>
      </c>
      <c r="F54" s="4">
        <v>213</v>
      </c>
      <c r="G54" s="4">
        <v>80</v>
      </c>
      <c r="H54" s="4">
        <v>122</v>
      </c>
    </row>
    <row r="55" spans="1:8" x14ac:dyDescent="0.3">
      <c r="A55" s="56"/>
      <c r="B55" s="3" t="s">
        <v>14</v>
      </c>
      <c r="C55" s="4">
        <v>74</v>
      </c>
      <c r="D55" s="4">
        <v>71</v>
      </c>
      <c r="E55" s="4">
        <v>60</v>
      </c>
      <c r="F55" s="4">
        <v>53</v>
      </c>
      <c r="G55" s="4">
        <v>34</v>
      </c>
      <c r="H55" s="4">
        <v>80</v>
      </c>
    </row>
    <row r="56" spans="1:8" x14ac:dyDescent="0.3">
      <c r="A56" s="56"/>
      <c r="B56" s="3" t="s">
        <v>15</v>
      </c>
      <c r="C56" s="4">
        <v>26</v>
      </c>
      <c r="D56" s="4">
        <v>33</v>
      </c>
      <c r="E56" s="4">
        <v>11</v>
      </c>
      <c r="F56" s="4">
        <v>26</v>
      </c>
      <c r="G56" s="4">
        <v>12</v>
      </c>
      <c r="H56" s="4">
        <v>51</v>
      </c>
    </row>
    <row r="57" spans="1:8" x14ac:dyDescent="0.3">
      <c r="A57" s="56"/>
      <c r="B57" s="13" t="s">
        <v>11</v>
      </c>
      <c r="C57" s="14">
        <f>SUM(C52:C56)</f>
        <v>1795</v>
      </c>
      <c r="D57" s="14">
        <f>SUM(D52:D56)</f>
        <v>2054</v>
      </c>
      <c r="E57" s="14">
        <f t="shared" ref="E57:F57" si="10">SUM(E52:E56)</f>
        <v>2030</v>
      </c>
      <c r="F57" s="14">
        <f t="shared" si="10"/>
        <v>2087</v>
      </c>
      <c r="G57" s="14">
        <f t="shared" ref="G57:H57" si="11">SUM(G52:G56)</f>
        <v>2198</v>
      </c>
      <c r="H57" s="14">
        <f t="shared" si="11"/>
        <v>2383</v>
      </c>
    </row>
    <row r="58" spans="1:8" ht="7.15" customHeight="1" x14ac:dyDescent="0.3">
      <c r="A58" s="22"/>
      <c r="B58" s="11"/>
      <c r="C58" s="12"/>
      <c r="D58" s="12"/>
      <c r="E58" s="12"/>
      <c r="F58" s="12"/>
      <c r="G58" s="12"/>
      <c r="H58" s="12"/>
    </row>
    <row r="59" spans="1:8" x14ac:dyDescent="0.3">
      <c r="A59" s="22"/>
      <c r="B59" s="15" t="s">
        <v>7</v>
      </c>
      <c r="C59" s="57">
        <f>D57/C57</f>
        <v>1.1442896935933147</v>
      </c>
      <c r="D59" s="58"/>
      <c r="E59" s="57">
        <f>F57/E57</f>
        <v>1.0280788177339901</v>
      </c>
      <c r="F59" s="58"/>
      <c r="G59" s="57">
        <f>H57/G57</f>
        <v>1.0841674249317561</v>
      </c>
      <c r="H59" s="58"/>
    </row>
    <row r="61" spans="1:8" x14ac:dyDescent="0.3">
      <c r="A61" s="56" t="s">
        <v>24</v>
      </c>
      <c r="B61" s="3" t="s">
        <v>10</v>
      </c>
      <c r="C61" s="4">
        <v>930</v>
      </c>
      <c r="D61" s="4">
        <v>1083</v>
      </c>
      <c r="E61" s="4">
        <v>1129</v>
      </c>
      <c r="F61" s="4">
        <v>1218</v>
      </c>
      <c r="G61" s="4">
        <v>1443</v>
      </c>
      <c r="H61" s="4">
        <v>1445</v>
      </c>
    </row>
    <row r="62" spans="1:8" x14ac:dyDescent="0.3">
      <c r="A62" s="56"/>
      <c r="B62" s="3" t="s">
        <v>12</v>
      </c>
      <c r="C62" s="4">
        <v>216</v>
      </c>
      <c r="D62" s="4">
        <v>423</v>
      </c>
      <c r="E62" s="4">
        <v>195</v>
      </c>
      <c r="F62" s="4">
        <v>558</v>
      </c>
      <c r="G62" s="4">
        <v>231</v>
      </c>
      <c r="H62" s="4">
        <v>570</v>
      </c>
    </row>
    <row r="63" spans="1:8" x14ac:dyDescent="0.3">
      <c r="A63" s="56"/>
      <c r="B63" s="3" t="s">
        <v>13</v>
      </c>
      <c r="C63" s="4">
        <v>121</v>
      </c>
      <c r="D63" s="4">
        <v>146</v>
      </c>
      <c r="E63" s="4">
        <v>161</v>
      </c>
      <c r="F63" s="4">
        <v>159</v>
      </c>
      <c r="G63" s="4">
        <v>98</v>
      </c>
      <c r="H63" s="4">
        <v>117</v>
      </c>
    </row>
    <row r="64" spans="1:8" x14ac:dyDescent="0.3">
      <c r="A64" s="56"/>
      <c r="B64" s="3" t="s">
        <v>14</v>
      </c>
      <c r="C64" s="4">
        <v>57</v>
      </c>
      <c r="D64" s="4">
        <v>87</v>
      </c>
      <c r="E64" s="4">
        <v>56</v>
      </c>
      <c r="F64" s="4">
        <v>68</v>
      </c>
      <c r="G64" s="4">
        <v>46</v>
      </c>
      <c r="H64" s="4">
        <v>78</v>
      </c>
    </row>
    <row r="65" spans="1:8" x14ac:dyDescent="0.3">
      <c r="A65" s="56"/>
      <c r="B65" s="3" t="s">
        <v>15</v>
      </c>
      <c r="C65" s="4">
        <v>28</v>
      </c>
      <c r="D65" s="4">
        <v>35</v>
      </c>
      <c r="E65" s="4">
        <v>30</v>
      </c>
      <c r="F65" s="4">
        <v>38</v>
      </c>
      <c r="G65" s="4">
        <v>4</v>
      </c>
      <c r="H65" s="4">
        <v>83</v>
      </c>
    </row>
    <row r="66" spans="1:8" x14ac:dyDescent="0.3">
      <c r="A66" s="56"/>
      <c r="B66" s="13" t="s">
        <v>11</v>
      </c>
      <c r="C66" s="14">
        <f>SUM(C61:C65)</f>
        <v>1352</v>
      </c>
      <c r="D66" s="14">
        <f>SUM(D61:D65)</f>
        <v>1774</v>
      </c>
      <c r="E66" s="14">
        <f t="shared" ref="E66:F66" si="12">SUM(E61:E65)</f>
        <v>1571</v>
      </c>
      <c r="F66" s="14">
        <f t="shared" si="12"/>
        <v>2041</v>
      </c>
      <c r="G66" s="14">
        <f t="shared" ref="G66:H66" si="13">SUM(G61:G65)</f>
        <v>1822</v>
      </c>
      <c r="H66" s="14">
        <f t="shared" si="13"/>
        <v>2293</v>
      </c>
    </row>
    <row r="67" spans="1:8" ht="7.15" customHeight="1" x14ac:dyDescent="0.3">
      <c r="A67" s="22"/>
      <c r="B67" s="11"/>
      <c r="C67" s="12"/>
      <c r="D67" s="12"/>
      <c r="E67" s="12"/>
      <c r="F67" s="12"/>
      <c r="G67" s="12"/>
      <c r="H67" s="12"/>
    </row>
    <row r="68" spans="1:8" x14ac:dyDescent="0.3">
      <c r="A68" s="22"/>
      <c r="B68" s="15" t="s">
        <v>7</v>
      </c>
      <c r="C68" s="57">
        <f>D66/C66</f>
        <v>1.3121301775147929</v>
      </c>
      <c r="D68" s="58"/>
      <c r="E68" s="57">
        <f>F66/E66</f>
        <v>1.2991725015913431</v>
      </c>
      <c r="F68" s="58"/>
      <c r="G68" s="57">
        <f>H66/G66</f>
        <v>1.2585071350164654</v>
      </c>
      <c r="H68" s="58"/>
    </row>
    <row r="69" spans="1:8" ht="7.5" customHeight="1" x14ac:dyDescent="0.3">
      <c r="A69" s="1"/>
    </row>
    <row r="70" spans="1:8" x14ac:dyDescent="0.3">
      <c r="A70" s="56" t="s">
        <v>25</v>
      </c>
      <c r="B70" s="3" t="s">
        <v>10</v>
      </c>
      <c r="C70" s="4">
        <v>755</v>
      </c>
      <c r="D70" s="4">
        <v>936</v>
      </c>
      <c r="E70" s="4">
        <v>904</v>
      </c>
      <c r="F70" s="4">
        <v>1053</v>
      </c>
      <c r="G70" s="4">
        <v>950</v>
      </c>
      <c r="H70" s="4">
        <v>1120</v>
      </c>
    </row>
    <row r="71" spans="1:8" x14ac:dyDescent="0.3">
      <c r="A71" s="56"/>
      <c r="B71" s="3" t="s">
        <v>12</v>
      </c>
      <c r="C71" s="4">
        <v>141</v>
      </c>
      <c r="D71" s="4">
        <v>354</v>
      </c>
      <c r="E71" s="4">
        <v>147</v>
      </c>
      <c r="F71" s="4">
        <v>274</v>
      </c>
      <c r="G71" s="4">
        <v>120</v>
      </c>
      <c r="H71" s="4">
        <v>306</v>
      </c>
    </row>
    <row r="72" spans="1:8" x14ac:dyDescent="0.3">
      <c r="A72" s="56"/>
      <c r="B72" s="3" t="s">
        <v>13</v>
      </c>
      <c r="C72" s="4">
        <v>158</v>
      </c>
      <c r="D72" s="4">
        <v>165</v>
      </c>
      <c r="E72" s="4">
        <v>153</v>
      </c>
      <c r="F72" s="4">
        <v>166</v>
      </c>
      <c r="G72" s="4">
        <v>76</v>
      </c>
      <c r="H72" s="4">
        <v>92</v>
      </c>
    </row>
    <row r="73" spans="1:8" x14ac:dyDescent="0.3">
      <c r="A73" s="56"/>
      <c r="B73" s="3" t="s">
        <v>14</v>
      </c>
      <c r="C73" s="4">
        <v>74</v>
      </c>
      <c r="D73" s="4">
        <v>122</v>
      </c>
      <c r="E73" s="4">
        <v>66</v>
      </c>
      <c r="F73" s="4">
        <v>132</v>
      </c>
      <c r="G73" s="4">
        <v>49</v>
      </c>
      <c r="H73" s="4">
        <v>113</v>
      </c>
    </row>
    <row r="74" spans="1:8" x14ac:dyDescent="0.3">
      <c r="A74" s="56"/>
      <c r="B74" s="3" t="s">
        <v>15</v>
      </c>
      <c r="C74" s="4">
        <v>22</v>
      </c>
      <c r="D74" s="4">
        <v>32</v>
      </c>
      <c r="E74" s="4">
        <v>10</v>
      </c>
      <c r="F74" s="4">
        <v>32</v>
      </c>
      <c r="G74" s="4">
        <v>4</v>
      </c>
      <c r="H74" s="4">
        <v>23</v>
      </c>
    </row>
    <row r="75" spans="1:8" x14ac:dyDescent="0.3">
      <c r="A75" s="56"/>
      <c r="B75" s="13" t="s">
        <v>11</v>
      </c>
      <c r="C75" s="14">
        <f>SUM(C70:C74)</f>
        <v>1150</v>
      </c>
      <c r="D75" s="14">
        <f>SUM(D70:D74)</f>
        <v>1609</v>
      </c>
      <c r="E75" s="14">
        <f t="shared" ref="E75:F75" si="14">SUM(E70:E74)</f>
        <v>1280</v>
      </c>
      <c r="F75" s="14">
        <f t="shared" si="14"/>
        <v>1657</v>
      </c>
      <c r="G75" s="14">
        <f t="shared" ref="G75:H75" si="15">SUM(G70:G74)</f>
        <v>1199</v>
      </c>
      <c r="H75" s="14">
        <f t="shared" si="15"/>
        <v>1654</v>
      </c>
    </row>
    <row r="76" spans="1:8" ht="7.15" customHeight="1" x14ac:dyDescent="0.3">
      <c r="A76" s="22"/>
      <c r="B76" s="11"/>
      <c r="C76" s="12"/>
      <c r="D76" s="12"/>
      <c r="E76" s="12"/>
      <c r="F76" s="12"/>
      <c r="G76" s="12"/>
      <c r="H76" s="12"/>
    </row>
    <row r="77" spans="1:8" x14ac:dyDescent="0.3">
      <c r="A77" s="22"/>
      <c r="B77" s="15" t="s">
        <v>7</v>
      </c>
      <c r="C77" s="57">
        <f>D75/C75</f>
        <v>1.3991304347826088</v>
      </c>
      <c r="D77" s="58"/>
      <c r="E77" s="57">
        <f>F75/E75</f>
        <v>1.2945312499999999</v>
      </c>
      <c r="F77" s="58"/>
      <c r="G77" s="57">
        <f>H75/G75</f>
        <v>1.3794829024186823</v>
      </c>
      <c r="H77" s="58"/>
    </row>
    <row r="79" spans="1:8" x14ac:dyDescent="0.3">
      <c r="A79" s="56" t="s">
        <v>26</v>
      </c>
      <c r="B79" s="3" t="s">
        <v>10</v>
      </c>
      <c r="C79" s="4">
        <v>713</v>
      </c>
      <c r="D79" s="4">
        <v>758</v>
      </c>
      <c r="E79" s="4">
        <v>803</v>
      </c>
      <c r="F79" s="4">
        <v>1076</v>
      </c>
      <c r="G79" s="4">
        <v>968</v>
      </c>
      <c r="H79" s="4">
        <v>1147</v>
      </c>
    </row>
    <row r="80" spans="1:8" x14ac:dyDescent="0.3">
      <c r="A80" s="56"/>
      <c r="B80" s="3" t="s">
        <v>12</v>
      </c>
      <c r="C80" s="4">
        <v>167</v>
      </c>
      <c r="D80" s="4">
        <v>293</v>
      </c>
      <c r="E80" s="4">
        <v>174</v>
      </c>
      <c r="F80" s="4">
        <v>281</v>
      </c>
      <c r="G80" s="4">
        <v>161</v>
      </c>
      <c r="H80" s="4">
        <v>324</v>
      </c>
    </row>
    <row r="81" spans="1:8" x14ac:dyDescent="0.3">
      <c r="A81" s="56"/>
      <c r="B81" s="3" t="s">
        <v>13</v>
      </c>
      <c r="C81" s="4">
        <v>103</v>
      </c>
      <c r="D81" s="4">
        <v>117</v>
      </c>
      <c r="E81" s="4">
        <v>77</v>
      </c>
      <c r="F81" s="4">
        <v>93</v>
      </c>
      <c r="G81" s="4">
        <v>63</v>
      </c>
      <c r="H81" s="4">
        <v>77</v>
      </c>
    </row>
    <row r="82" spans="1:8" x14ac:dyDescent="0.3">
      <c r="A82" s="56"/>
      <c r="B82" s="3" t="s">
        <v>14</v>
      </c>
      <c r="C82" s="4">
        <v>47</v>
      </c>
      <c r="D82" s="4">
        <v>27</v>
      </c>
      <c r="E82" s="4">
        <v>34</v>
      </c>
      <c r="F82" s="4">
        <v>38</v>
      </c>
      <c r="G82" s="4">
        <v>39</v>
      </c>
      <c r="H82" s="4">
        <v>54</v>
      </c>
    </row>
    <row r="83" spans="1:8" x14ac:dyDescent="0.3">
      <c r="A83" s="56"/>
      <c r="B83" s="3" t="s">
        <v>15</v>
      </c>
      <c r="C83" s="4">
        <v>10</v>
      </c>
      <c r="D83" s="4">
        <v>16</v>
      </c>
      <c r="E83" s="4">
        <v>5</v>
      </c>
      <c r="F83" s="4">
        <v>9</v>
      </c>
      <c r="G83" s="4">
        <v>5</v>
      </c>
      <c r="H83" s="4">
        <v>8</v>
      </c>
    </row>
    <row r="84" spans="1:8" x14ac:dyDescent="0.3">
      <c r="A84" s="56"/>
      <c r="B84" s="13" t="s">
        <v>11</v>
      </c>
      <c r="C84" s="14">
        <f>SUM(C79:C83)</f>
        <v>1040</v>
      </c>
      <c r="D84" s="14">
        <f>SUM(D79:D83)</f>
        <v>1211</v>
      </c>
      <c r="E84" s="14">
        <f t="shared" ref="E84:F84" si="16">SUM(E79:E83)</f>
        <v>1093</v>
      </c>
      <c r="F84" s="14">
        <f t="shared" si="16"/>
        <v>1497</v>
      </c>
      <c r="G84" s="14">
        <f t="shared" ref="G84:H84" si="17">SUM(G79:G83)</f>
        <v>1236</v>
      </c>
      <c r="H84" s="14">
        <f t="shared" si="17"/>
        <v>1610</v>
      </c>
    </row>
    <row r="85" spans="1:8" ht="7.15" customHeight="1" x14ac:dyDescent="0.3">
      <c r="A85" s="22"/>
      <c r="B85" s="11"/>
      <c r="C85" s="12"/>
      <c r="D85" s="12"/>
      <c r="E85" s="12"/>
      <c r="F85" s="12"/>
      <c r="G85" s="12"/>
      <c r="H85" s="12"/>
    </row>
    <row r="86" spans="1:8" x14ac:dyDescent="0.3">
      <c r="A86" s="22"/>
      <c r="B86" s="15" t="s">
        <v>7</v>
      </c>
      <c r="C86" s="57">
        <f>D84/C84</f>
        <v>1.164423076923077</v>
      </c>
      <c r="D86" s="58"/>
      <c r="E86" s="57">
        <f>F84/E84</f>
        <v>1.3696248856358646</v>
      </c>
      <c r="F86" s="58"/>
      <c r="G86" s="57">
        <f>H84/G84</f>
        <v>1.3025889967637541</v>
      </c>
      <c r="H86" s="58"/>
    </row>
    <row r="87" spans="1:8" ht="20.25" customHeight="1" x14ac:dyDescent="0.3">
      <c r="A87" s="1"/>
    </row>
    <row r="88" spans="1:8" ht="17.25" customHeight="1" x14ac:dyDescent="0.3">
      <c r="A88" s="52" t="s">
        <v>56</v>
      </c>
    </row>
    <row r="89" spans="1:8" ht="10.5" customHeight="1" x14ac:dyDescent="0.3">
      <c r="A89" s="52" t="s">
        <v>55</v>
      </c>
    </row>
    <row r="90" spans="1:8" x14ac:dyDescent="0.3">
      <c r="A90" s="52" t="s">
        <v>47</v>
      </c>
    </row>
  </sheetData>
  <mergeCells count="36">
    <mergeCell ref="C68:D68"/>
    <mergeCell ref="C77:D77"/>
    <mergeCell ref="C86:D86"/>
    <mergeCell ref="G68:H68"/>
    <mergeCell ref="G77:H77"/>
    <mergeCell ref="G86:H86"/>
    <mergeCell ref="E68:F68"/>
    <mergeCell ref="E77:F77"/>
    <mergeCell ref="E86:F86"/>
    <mergeCell ref="C41:D41"/>
    <mergeCell ref="C50:D50"/>
    <mergeCell ref="C59:D59"/>
    <mergeCell ref="G59:H59"/>
    <mergeCell ref="G41:H41"/>
    <mergeCell ref="G50:H50"/>
    <mergeCell ref="E59:F59"/>
    <mergeCell ref="E41:F41"/>
    <mergeCell ref="E50:F50"/>
    <mergeCell ref="C14:D14"/>
    <mergeCell ref="C23:D23"/>
    <mergeCell ref="C32:D32"/>
    <mergeCell ref="G14:H14"/>
    <mergeCell ref="G23:H23"/>
    <mergeCell ref="G32:H32"/>
    <mergeCell ref="E14:F14"/>
    <mergeCell ref="E23:F23"/>
    <mergeCell ref="E32:F32"/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</mergeCells>
  <conditionalFormatting sqref="G14:H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G23:H23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G32:H32">
    <cfRule type="cellIs" dxfId="67" priority="67" operator="greaterThan">
      <formula>1</formula>
    </cfRule>
    <cfRule type="cellIs" dxfId="66" priority="68" operator="lessThan">
      <formula>1</formula>
    </cfRule>
  </conditionalFormatting>
  <conditionalFormatting sqref="G41:H41">
    <cfRule type="cellIs" dxfId="65" priority="65" operator="greaterThan">
      <formula>1</formula>
    </cfRule>
    <cfRule type="cellIs" dxfId="64" priority="66" operator="lessThan">
      <formula>1</formula>
    </cfRule>
  </conditionalFormatting>
  <conditionalFormatting sqref="G50:H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G59:H59">
    <cfRule type="cellIs" dxfId="61" priority="61" operator="greaterThan">
      <formula>1</formula>
    </cfRule>
    <cfRule type="cellIs" dxfId="60" priority="62" operator="lessThan">
      <formula>1</formula>
    </cfRule>
  </conditionalFormatting>
  <conditionalFormatting sqref="G68:H68">
    <cfRule type="cellIs" dxfId="59" priority="59" operator="greaterThan">
      <formula>1</formula>
    </cfRule>
    <cfRule type="cellIs" dxfId="58" priority="60" operator="lessThan">
      <formula>1</formula>
    </cfRule>
  </conditionalFormatting>
  <conditionalFormatting sqref="G77:H77">
    <cfRule type="cellIs" dxfId="57" priority="57" operator="greaterThan">
      <formula>1</formula>
    </cfRule>
    <cfRule type="cellIs" dxfId="56" priority="58" operator="lessThan">
      <formula>1</formula>
    </cfRule>
  </conditionalFormatting>
  <conditionalFormatting sqref="G86:H86">
    <cfRule type="cellIs" dxfId="55" priority="55" operator="greaterThan">
      <formula>1</formula>
    </cfRule>
    <cfRule type="cellIs" dxfId="54" priority="56" operator="lessThan">
      <formula>1</formula>
    </cfRule>
  </conditionalFormatting>
  <conditionalFormatting sqref="C14:D14">
    <cfRule type="cellIs" dxfId="53" priority="53" operator="greaterThan">
      <formula>1</formula>
    </cfRule>
    <cfRule type="cellIs" dxfId="52" priority="54" operator="lessThan">
      <formula>1</formula>
    </cfRule>
  </conditionalFormatting>
  <conditionalFormatting sqref="C23:D23">
    <cfRule type="cellIs" dxfId="51" priority="51" operator="greaterThan">
      <formula>1</formula>
    </cfRule>
    <cfRule type="cellIs" dxfId="50" priority="52" operator="lessThan">
      <formula>1</formula>
    </cfRule>
  </conditionalFormatting>
  <conditionalFormatting sqref="C32:D32">
    <cfRule type="cellIs" dxfId="49" priority="49" operator="greaterThan">
      <formula>1</formula>
    </cfRule>
    <cfRule type="cellIs" dxfId="48" priority="50" operator="lessThan">
      <formula>1</formula>
    </cfRule>
  </conditionalFormatting>
  <conditionalFormatting sqref="C41:D41">
    <cfRule type="cellIs" dxfId="47" priority="47" operator="greaterThan">
      <formula>1</formula>
    </cfRule>
    <cfRule type="cellIs" dxfId="46" priority="48" operator="lessThan">
      <formula>1</formula>
    </cfRule>
  </conditionalFormatting>
  <conditionalFormatting sqref="C50:D50">
    <cfRule type="cellIs" dxfId="45" priority="45" operator="greaterThan">
      <formula>1</formula>
    </cfRule>
    <cfRule type="cellIs" dxfId="44" priority="46" operator="lessThan">
      <formula>1</formula>
    </cfRule>
  </conditionalFormatting>
  <conditionalFormatting sqref="C59:D59">
    <cfRule type="cellIs" dxfId="43" priority="43" operator="greaterThan">
      <formula>1</formula>
    </cfRule>
    <cfRule type="cellIs" dxfId="42" priority="44" operator="lessThan">
      <formula>1</formula>
    </cfRule>
  </conditionalFormatting>
  <conditionalFormatting sqref="C68:D68">
    <cfRule type="cellIs" dxfId="41" priority="41" operator="greaterThan">
      <formula>1</formula>
    </cfRule>
    <cfRule type="cellIs" dxfId="40" priority="42" operator="lessThan">
      <formula>1</formula>
    </cfRule>
  </conditionalFormatting>
  <conditionalFormatting sqref="C77:D77">
    <cfRule type="cellIs" dxfId="39" priority="39" operator="greaterThan">
      <formula>1</formula>
    </cfRule>
    <cfRule type="cellIs" dxfId="38" priority="40" operator="lessThan">
      <formula>1</formula>
    </cfRule>
  </conditionalFormatting>
  <conditionalFormatting sqref="C86:D86">
    <cfRule type="cellIs" dxfId="37" priority="37" operator="greaterThan">
      <formula>1</formula>
    </cfRule>
    <cfRule type="cellIs" dxfId="36" priority="38" operator="lessThan">
      <formula>1</formula>
    </cfRule>
  </conditionalFormatting>
  <conditionalFormatting sqref="E86:H86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E14:H14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E23:H23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E32:H32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E41:H41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E50:H50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E59:H59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E68:H68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E77:H77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27"/>
  <sheetViews>
    <sheetView showGridLines="0" zoomScaleNormal="100" workbookViewId="0">
      <selection activeCell="C12" sqref="C12"/>
    </sheetView>
  </sheetViews>
  <sheetFormatPr defaultColWidth="9.1796875" defaultRowHeight="13" x14ac:dyDescent="0.3"/>
  <cols>
    <col min="1" max="1" width="24.453125" style="10" customWidth="1"/>
    <col min="2" max="2" width="40.26953125" style="1" customWidth="1"/>
    <col min="3" max="3" width="12.1796875" style="1" customWidth="1"/>
    <col min="4" max="4" width="12" style="1" customWidth="1"/>
    <col min="5" max="5" width="3" style="23" customWidth="1"/>
    <col min="6" max="7" width="9.1796875" style="1"/>
    <col min="8" max="8" width="44.81640625" style="1" bestFit="1" customWidth="1"/>
    <col min="9" max="12" width="9.1796875" style="1"/>
    <col min="13" max="13" width="44.81640625" style="1" bestFit="1" customWidth="1"/>
    <col min="14" max="14" width="41.81640625" style="1" bestFit="1" customWidth="1"/>
    <col min="15" max="16384" width="9.1796875" style="1"/>
  </cols>
  <sheetData>
    <row r="1" spans="1:8" ht="15.5" x14ac:dyDescent="0.35">
      <c r="A1" s="8" t="s">
        <v>17</v>
      </c>
    </row>
    <row r="2" spans="1:8" ht="14.5" x14ac:dyDescent="0.35">
      <c r="A2" s="9" t="s">
        <v>8</v>
      </c>
    </row>
    <row r="3" spans="1:8" x14ac:dyDescent="0.3">
      <c r="A3" s="29" t="s">
        <v>9</v>
      </c>
      <c r="B3" s="30"/>
      <c r="E3" s="1"/>
    </row>
    <row r="4" spans="1:8" x14ac:dyDescent="0.3">
      <c r="A4" s="43" t="s">
        <v>48</v>
      </c>
      <c r="B4" s="30"/>
      <c r="E4" s="1"/>
    </row>
    <row r="5" spans="1:8" s="30" customFormat="1" x14ac:dyDescent="0.3">
      <c r="A5" s="29"/>
      <c r="E5" s="31"/>
    </row>
    <row r="6" spans="1:8" ht="44.25" customHeight="1" x14ac:dyDescent="0.3">
      <c r="A6" s="6" t="s">
        <v>1</v>
      </c>
      <c r="B6" s="6" t="s">
        <v>2</v>
      </c>
      <c r="C6" s="45" t="s">
        <v>37</v>
      </c>
      <c r="D6" s="26" t="s">
        <v>53</v>
      </c>
      <c r="E6" s="24"/>
      <c r="F6" s="7" t="s">
        <v>28</v>
      </c>
    </row>
    <row r="7" spans="1:8" s="18" customFormat="1" ht="27" customHeight="1" x14ac:dyDescent="0.35">
      <c r="A7" s="27" t="s">
        <v>18</v>
      </c>
      <c r="B7" s="19" t="s">
        <v>11</v>
      </c>
      <c r="C7" s="46">
        <v>1915</v>
      </c>
      <c r="D7" s="20">
        <v>1677</v>
      </c>
      <c r="E7" s="25"/>
      <c r="F7" s="21">
        <f>(D7-C7)/C7</f>
        <v>-0.12428198433420365</v>
      </c>
      <c r="H7" s="49"/>
    </row>
    <row r="8" spans="1:8" ht="14.5" customHeight="1" x14ac:dyDescent="0.35">
      <c r="A8" s="28"/>
      <c r="B8" s="11"/>
      <c r="C8" s="47"/>
      <c r="D8" s="16"/>
      <c r="E8" s="16"/>
      <c r="F8" s="17"/>
      <c r="H8" s="49"/>
    </row>
    <row r="9" spans="1:8" ht="27" customHeight="1" x14ac:dyDescent="0.35">
      <c r="A9" s="27" t="s">
        <v>19</v>
      </c>
      <c r="B9" s="19" t="s">
        <v>11</v>
      </c>
      <c r="C9" s="46">
        <v>5690</v>
      </c>
      <c r="D9" s="20">
        <v>4995</v>
      </c>
      <c r="E9" s="25"/>
      <c r="F9" s="21">
        <f>(D9-C9)/C9</f>
        <v>-0.12214411247803164</v>
      </c>
      <c r="H9" s="49"/>
    </row>
    <row r="10" spans="1:8" ht="12.75" customHeight="1" x14ac:dyDescent="0.35">
      <c r="C10" s="48"/>
      <c r="D10" s="2"/>
      <c r="E10" s="12"/>
      <c r="F10" s="2"/>
      <c r="H10" s="49"/>
    </row>
    <row r="11" spans="1:8" s="18" customFormat="1" ht="27" customHeight="1" x14ac:dyDescent="0.35">
      <c r="A11" s="27" t="s">
        <v>20</v>
      </c>
      <c r="B11" s="19" t="s">
        <v>11</v>
      </c>
      <c r="C11" s="46">
        <v>2085</v>
      </c>
      <c r="D11" s="20">
        <v>1846</v>
      </c>
      <c r="E11" s="25"/>
      <c r="F11" s="21">
        <f>(D11-C11)/C11</f>
        <v>-0.11462829736211032</v>
      </c>
      <c r="H11" s="49"/>
    </row>
    <row r="12" spans="1:8" ht="14.5" x14ac:dyDescent="0.35">
      <c r="C12" s="48"/>
      <c r="D12" s="2"/>
      <c r="E12" s="12"/>
      <c r="H12" s="49"/>
    </row>
    <row r="13" spans="1:8" s="18" customFormat="1" ht="27" customHeight="1" x14ac:dyDescent="0.35">
      <c r="A13" s="27" t="s">
        <v>21</v>
      </c>
      <c r="B13" s="19" t="s">
        <v>11</v>
      </c>
      <c r="C13" s="46">
        <v>1766</v>
      </c>
      <c r="D13" s="20">
        <v>1873</v>
      </c>
      <c r="E13" s="25"/>
      <c r="F13" s="21">
        <f>(D13-C13)/C13</f>
        <v>6.0588901472253681E-2</v>
      </c>
      <c r="H13" s="49"/>
    </row>
    <row r="14" spans="1:8" ht="14.5" x14ac:dyDescent="0.35">
      <c r="C14" s="48"/>
      <c r="D14" s="2"/>
      <c r="E14" s="12"/>
      <c r="H14" s="49"/>
    </row>
    <row r="15" spans="1:8" s="18" customFormat="1" ht="27" customHeight="1" x14ac:dyDescent="0.35">
      <c r="A15" s="27" t="s">
        <v>27</v>
      </c>
      <c r="B15" s="19" t="s">
        <v>11</v>
      </c>
      <c r="C15" s="46">
        <v>3153</v>
      </c>
      <c r="D15" s="20">
        <v>2014</v>
      </c>
      <c r="E15" s="25"/>
      <c r="F15" s="21">
        <f>(D15-C15)/C15</f>
        <v>-0.36124326038693311</v>
      </c>
      <c r="H15" s="49"/>
    </row>
    <row r="16" spans="1:8" x14ac:dyDescent="0.3">
      <c r="C16" s="48"/>
      <c r="D16" s="2"/>
      <c r="E16" s="12"/>
    </row>
    <row r="17" spans="1:6" s="18" customFormat="1" ht="27" customHeight="1" x14ac:dyDescent="0.35">
      <c r="A17" s="27" t="s">
        <v>23</v>
      </c>
      <c r="B17" s="19" t="s">
        <v>11</v>
      </c>
      <c r="C17" s="46">
        <v>2669</v>
      </c>
      <c r="D17" s="20">
        <v>2448</v>
      </c>
      <c r="E17" s="25"/>
      <c r="F17" s="21">
        <f>(D17-C17)/C17</f>
        <v>-8.2802547770700632E-2</v>
      </c>
    </row>
    <row r="18" spans="1:6" x14ac:dyDescent="0.3">
      <c r="C18" s="30"/>
    </row>
    <row r="19" spans="1:6" s="18" customFormat="1" ht="27" customHeight="1" x14ac:dyDescent="0.35">
      <c r="A19" s="27" t="s">
        <v>24</v>
      </c>
      <c r="B19" s="19" t="s">
        <v>11</v>
      </c>
      <c r="C19" s="46">
        <v>2803</v>
      </c>
      <c r="D19" s="20">
        <v>1983</v>
      </c>
      <c r="E19" s="25"/>
      <c r="F19" s="21">
        <f>(D19-C19)/C19</f>
        <v>-0.29254370317516948</v>
      </c>
    </row>
    <row r="20" spans="1:6" x14ac:dyDescent="0.3">
      <c r="A20" s="1"/>
      <c r="C20" s="30"/>
    </row>
    <row r="21" spans="1:6" s="18" customFormat="1" ht="27" customHeight="1" x14ac:dyDescent="0.35">
      <c r="A21" s="27" t="s">
        <v>25</v>
      </c>
      <c r="B21" s="19" t="s">
        <v>11</v>
      </c>
      <c r="C21" s="46">
        <v>1920</v>
      </c>
      <c r="D21" s="20">
        <v>1161</v>
      </c>
      <c r="E21" s="25"/>
      <c r="F21" s="21">
        <f>(D21-C21)/C21</f>
        <v>-0.39531250000000001</v>
      </c>
    </row>
    <row r="22" spans="1:6" x14ac:dyDescent="0.3">
      <c r="C22" s="30"/>
    </row>
    <row r="23" spans="1:6" s="18" customFormat="1" ht="27" customHeight="1" x14ac:dyDescent="0.35">
      <c r="A23" s="27" t="s">
        <v>26</v>
      </c>
      <c r="B23" s="19" t="s">
        <v>11</v>
      </c>
      <c r="C23" s="46">
        <v>2786</v>
      </c>
      <c r="D23" s="20">
        <v>2156</v>
      </c>
      <c r="E23" s="25"/>
      <c r="F23" s="21">
        <f>(D23-C23)/C23</f>
        <v>-0.22613065326633167</v>
      </c>
    </row>
    <row r="24" spans="1:6" x14ac:dyDescent="0.3">
      <c r="A24" s="1"/>
    </row>
    <row r="25" spans="1:6" x14ac:dyDescent="0.3">
      <c r="A25" s="52" t="s">
        <v>56</v>
      </c>
    </row>
    <row r="26" spans="1:6" x14ac:dyDescent="0.3">
      <c r="A26" s="52" t="s">
        <v>57</v>
      </c>
    </row>
    <row r="27" spans="1:6" x14ac:dyDescent="0.3">
      <c r="A27" s="52" t="s">
        <v>47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9"/>
  <sheetViews>
    <sheetView showGridLines="0" topLeftCell="B1" workbookViewId="0">
      <selection activeCell="F14" sqref="F14"/>
    </sheetView>
  </sheetViews>
  <sheetFormatPr defaultColWidth="9.1796875" defaultRowHeight="13" x14ac:dyDescent="0.3"/>
  <cols>
    <col min="1" max="1" width="15.26953125" style="52" customWidth="1"/>
    <col min="2" max="2" width="27.26953125" style="33" bestFit="1" customWidth="1"/>
    <col min="3" max="15" width="10.7265625" style="33" customWidth="1"/>
    <col min="16" max="16384" width="9.1796875" style="33"/>
  </cols>
  <sheetData>
    <row r="1" spans="1:15" ht="15.5" x14ac:dyDescent="0.35">
      <c r="A1" s="32" t="s">
        <v>17</v>
      </c>
    </row>
    <row r="2" spans="1:15" ht="14.5" x14ac:dyDescent="0.35">
      <c r="A2" s="34" t="s">
        <v>16</v>
      </c>
    </row>
    <row r="3" spans="1:15" x14ac:dyDescent="0.3">
      <c r="A3" s="54" t="s">
        <v>9</v>
      </c>
      <c r="B3" s="55"/>
    </row>
    <row r="4" spans="1:15" x14ac:dyDescent="0.3">
      <c r="A4" s="54" t="s">
        <v>48</v>
      </c>
      <c r="B4" s="55"/>
    </row>
    <row r="5" spans="1:15" x14ac:dyDescent="0.3">
      <c r="A5" s="43"/>
    </row>
    <row r="6" spans="1:15" ht="26" x14ac:dyDescent="0.3">
      <c r="A6" s="35" t="s">
        <v>1</v>
      </c>
      <c r="B6" s="35" t="s">
        <v>2</v>
      </c>
      <c r="C6" s="50" t="s">
        <v>36</v>
      </c>
      <c r="D6" s="50">
        <v>2012</v>
      </c>
      <c r="E6" s="50">
        <v>2013</v>
      </c>
      <c r="F6" s="50">
        <v>2014</v>
      </c>
      <c r="G6" s="50">
        <v>2015</v>
      </c>
      <c r="H6" s="50">
        <v>2016</v>
      </c>
      <c r="I6" s="50">
        <v>2017</v>
      </c>
      <c r="J6" s="50">
        <v>2018</v>
      </c>
      <c r="K6" s="50">
        <v>2019</v>
      </c>
      <c r="L6" s="50">
        <v>2020</v>
      </c>
      <c r="M6" s="50">
        <v>2021</v>
      </c>
      <c r="N6" s="51" t="s">
        <v>49</v>
      </c>
      <c r="O6" s="50" t="s">
        <v>0</v>
      </c>
    </row>
    <row r="7" spans="1:15" ht="12.75" customHeight="1" x14ac:dyDescent="0.3">
      <c r="A7" s="59" t="s">
        <v>38</v>
      </c>
      <c r="B7" s="36" t="s">
        <v>10</v>
      </c>
      <c r="C7" s="37"/>
      <c r="D7" s="37"/>
      <c r="E7" s="37"/>
      <c r="F7" s="37"/>
      <c r="G7" s="37">
        <v>1</v>
      </c>
      <c r="H7" s="37">
        <v>2</v>
      </c>
      <c r="I7" s="37"/>
      <c r="J7" s="37"/>
      <c r="K7" s="37">
        <v>5</v>
      </c>
      <c r="L7" s="37">
        <v>19</v>
      </c>
      <c r="M7" s="37">
        <v>41</v>
      </c>
      <c r="N7" s="37">
        <v>286</v>
      </c>
      <c r="O7" s="37">
        <v>354</v>
      </c>
    </row>
    <row r="8" spans="1:15" x14ac:dyDescent="0.3">
      <c r="A8" s="60"/>
      <c r="B8" s="36" t="s">
        <v>12</v>
      </c>
      <c r="C8" s="37">
        <v>12</v>
      </c>
      <c r="D8" s="37">
        <v>4</v>
      </c>
      <c r="E8" s="37">
        <v>11</v>
      </c>
      <c r="F8" s="37">
        <v>14</v>
      </c>
      <c r="G8" s="37">
        <v>22</v>
      </c>
      <c r="H8" s="37">
        <v>42</v>
      </c>
      <c r="I8" s="37">
        <v>72</v>
      </c>
      <c r="J8" s="37">
        <v>92</v>
      </c>
      <c r="K8" s="37">
        <v>166</v>
      </c>
      <c r="L8" s="37">
        <v>120</v>
      </c>
      <c r="M8" s="37">
        <v>145</v>
      </c>
      <c r="N8" s="37">
        <v>164</v>
      </c>
      <c r="O8" s="37">
        <v>864</v>
      </c>
    </row>
    <row r="9" spans="1:15" x14ac:dyDescent="0.3">
      <c r="A9" s="60"/>
      <c r="B9" s="36" t="s">
        <v>29</v>
      </c>
      <c r="C9" s="37">
        <v>14</v>
      </c>
      <c r="D9" s="37">
        <v>11</v>
      </c>
      <c r="E9" s="37">
        <v>26</v>
      </c>
      <c r="F9" s="37">
        <v>28</v>
      </c>
      <c r="G9" s="37">
        <v>37</v>
      </c>
      <c r="H9" s="37">
        <v>41</v>
      </c>
      <c r="I9" s="37">
        <v>48</v>
      </c>
      <c r="J9" s="37">
        <v>40</v>
      </c>
      <c r="K9" s="37">
        <v>58</v>
      </c>
      <c r="L9" s="37">
        <v>37</v>
      </c>
      <c r="M9" s="37">
        <v>43</v>
      </c>
      <c r="N9" s="37">
        <v>34</v>
      </c>
      <c r="O9" s="37">
        <v>417</v>
      </c>
    </row>
    <row r="10" spans="1:15" x14ac:dyDescent="0.3">
      <c r="A10" s="60"/>
      <c r="B10" s="36" t="s">
        <v>15</v>
      </c>
      <c r="C10" s="37">
        <v>1</v>
      </c>
      <c r="D10" s="38"/>
      <c r="E10" s="38">
        <v>7</v>
      </c>
      <c r="F10" s="37">
        <v>4</v>
      </c>
      <c r="G10" s="37">
        <v>3</v>
      </c>
      <c r="H10" s="37">
        <v>1</v>
      </c>
      <c r="I10" s="37">
        <v>1</v>
      </c>
      <c r="J10" s="37">
        <v>7</v>
      </c>
      <c r="K10" s="37">
        <v>4</v>
      </c>
      <c r="L10" s="37">
        <v>3</v>
      </c>
      <c r="M10" s="37">
        <v>6</v>
      </c>
      <c r="N10" s="37">
        <v>5</v>
      </c>
      <c r="O10" s="37">
        <v>42</v>
      </c>
    </row>
    <row r="11" spans="1:15" x14ac:dyDescent="0.3">
      <c r="A11" s="60"/>
      <c r="B11" s="39" t="s">
        <v>30</v>
      </c>
      <c r="C11" s="40">
        <v>27</v>
      </c>
      <c r="D11" s="40">
        <v>15</v>
      </c>
      <c r="E11" s="40">
        <v>44</v>
      </c>
      <c r="F11" s="40">
        <v>46</v>
      </c>
      <c r="G11" s="40">
        <v>63</v>
      </c>
      <c r="H11" s="40">
        <v>86</v>
      </c>
      <c r="I11" s="40">
        <v>121</v>
      </c>
      <c r="J11" s="40">
        <v>139</v>
      </c>
      <c r="K11" s="40">
        <v>233</v>
      </c>
      <c r="L11" s="40">
        <v>179</v>
      </c>
      <c r="M11" s="40">
        <v>235</v>
      </c>
      <c r="N11" s="40">
        <v>489</v>
      </c>
      <c r="O11" s="53">
        <v>1677</v>
      </c>
    </row>
    <row r="12" spans="1:15" x14ac:dyDescent="0.3">
      <c r="A12" s="61"/>
      <c r="B12" s="41" t="s">
        <v>31</v>
      </c>
      <c r="C12" s="42">
        <v>1.6100178890876601E-2</v>
      </c>
      <c r="D12" s="42">
        <v>8.9445438282647598E-3</v>
      </c>
      <c r="E12" s="42">
        <v>2.6237328562910001E-2</v>
      </c>
      <c r="F12" s="42">
        <v>2.74299344066786E-2</v>
      </c>
      <c r="G12" s="42">
        <v>3.7567084078712003E-2</v>
      </c>
      <c r="H12" s="42">
        <v>5.1282051282051301E-2</v>
      </c>
      <c r="I12" s="42">
        <v>7.2152653548002404E-2</v>
      </c>
      <c r="J12" s="42">
        <v>8.2886106141920102E-2</v>
      </c>
      <c r="K12" s="42">
        <v>0.138938580799046</v>
      </c>
      <c r="L12" s="42">
        <v>0.10673822301729299</v>
      </c>
      <c r="M12" s="42">
        <v>0.14013118664281499</v>
      </c>
      <c r="N12" s="42">
        <v>0.29159212880143098</v>
      </c>
      <c r="O12" s="42">
        <v>1</v>
      </c>
    </row>
    <row r="13" spans="1:15" x14ac:dyDescent="0.3">
      <c r="A13" s="43"/>
      <c r="C13" s="44"/>
      <c r="D13" s="44"/>
      <c r="E13" s="44"/>
      <c r="F13" s="44"/>
      <c r="G13" s="44"/>
    </row>
    <row r="14" spans="1:15" ht="12.75" customHeight="1" x14ac:dyDescent="0.3">
      <c r="A14" s="59" t="s">
        <v>39</v>
      </c>
      <c r="B14" s="36" t="s">
        <v>10</v>
      </c>
      <c r="C14" s="37">
        <v>9</v>
      </c>
      <c r="D14" s="37"/>
      <c r="E14" s="37">
        <v>3</v>
      </c>
      <c r="F14" s="37">
        <v>2</v>
      </c>
      <c r="G14" s="37">
        <v>2</v>
      </c>
      <c r="H14" s="37">
        <v>5</v>
      </c>
      <c r="I14" s="37">
        <v>5</v>
      </c>
      <c r="J14" s="37">
        <v>9</v>
      </c>
      <c r="K14" s="37">
        <v>21</v>
      </c>
      <c r="L14" s="37">
        <v>23</v>
      </c>
      <c r="M14" s="37">
        <v>58</v>
      </c>
      <c r="N14" s="37">
        <v>1408</v>
      </c>
      <c r="O14" s="37">
        <v>1545</v>
      </c>
    </row>
    <row r="15" spans="1:15" x14ac:dyDescent="0.3">
      <c r="A15" s="60"/>
      <c r="B15" s="36" t="s">
        <v>12</v>
      </c>
      <c r="C15" s="37">
        <v>133</v>
      </c>
      <c r="D15" s="37">
        <v>48</v>
      </c>
      <c r="E15" s="37">
        <v>47</v>
      </c>
      <c r="F15" s="37">
        <v>59</v>
      </c>
      <c r="G15" s="37">
        <v>110</v>
      </c>
      <c r="H15" s="37">
        <v>149</v>
      </c>
      <c r="I15" s="37">
        <v>153</v>
      </c>
      <c r="J15" s="37">
        <v>190</v>
      </c>
      <c r="K15" s="37">
        <v>277</v>
      </c>
      <c r="L15" s="37">
        <v>213</v>
      </c>
      <c r="M15" s="37">
        <v>240</v>
      </c>
      <c r="N15" s="37">
        <v>283</v>
      </c>
      <c r="O15" s="37">
        <v>1902</v>
      </c>
    </row>
    <row r="16" spans="1:15" x14ac:dyDescent="0.3">
      <c r="A16" s="60"/>
      <c r="B16" s="36" t="s">
        <v>13</v>
      </c>
      <c r="C16" s="37">
        <v>1</v>
      </c>
      <c r="D16" s="37"/>
      <c r="E16" s="37"/>
      <c r="F16" s="37"/>
      <c r="G16" s="37">
        <v>4</v>
      </c>
      <c r="H16" s="37"/>
      <c r="I16" s="37"/>
      <c r="J16" s="37"/>
      <c r="K16" s="37"/>
      <c r="L16" s="37"/>
      <c r="M16" s="37">
        <v>2</v>
      </c>
      <c r="N16" s="37">
        <v>19</v>
      </c>
      <c r="O16" s="37">
        <v>26</v>
      </c>
    </row>
    <row r="17" spans="1:15" x14ac:dyDescent="0.3">
      <c r="A17" s="60"/>
      <c r="B17" s="36" t="s">
        <v>29</v>
      </c>
      <c r="C17" s="37">
        <v>153</v>
      </c>
      <c r="D17" s="37">
        <v>48</v>
      </c>
      <c r="E17" s="37">
        <v>88</v>
      </c>
      <c r="F17" s="37">
        <v>88</v>
      </c>
      <c r="G17" s="37">
        <v>94</v>
      </c>
      <c r="H17" s="37">
        <v>115</v>
      </c>
      <c r="I17" s="37">
        <v>98</v>
      </c>
      <c r="J17" s="37">
        <v>127</v>
      </c>
      <c r="K17" s="37">
        <v>162</v>
      </c>
      <c r="L17" s="37">
        <v>127</v>
      </c>
      <c r="M17" s="37">
        <v>173</v>
      </c>
      <c r="N17" s="37">
        <v>179</v>
      </c>
      <c r="O17" s="37">
        <v>1452</v>
      </c>
    </row>
    <row r="18" spans="1:15" x14ac:dyDescent="0.3">
      <c r="A18" s="60"/>
      <c r="B18" s="36" t="s">
        <v>15</v>
      </c>
      <c r="C18" s="37">
        <v>5</v>
      </c>
      <c r="D18" s="38">
        <v>4</v>
      </c>
      <c r="E18" s="38">
        <v>8</v>
      </c>
      <c r="F18" s="37">
        <v>3</v>
      </c>
      <c r="G18" s="37">
        <v>6</v>
      </c>
      <c r="H18" s="37">
        <v>3</v>
      </c>
      <c r="I18" s="37">
        <v>3</v>
      </c>
      <c r="J18" s="37">
        <v>13</v>
      </c>
      <c r="K18" s="37">
        <v>11</v>
      </c>
      <c r="L18" s="37">
        <v>6</v>
      </c>
      <c r="M18" s="37">
        <v>3</v>
      </c>
      <c r="N18" s="37">
        <v>5</v>
      </c>
      <c r="O18" s="37">
        <v>70</v>
      </c>
    </row>
    <row r="19" spans="1:15" x14ac:dyDescent="0.3">
      <c r="A19" s="60"/>
      <c r="B19" s="39" t="s">
        <v>30</v>
      </c>
      <c r="C19" s="40">
        <v>301</v>
      </c>
      <c r="D19" s="40">
        <v>100</v>
      </c>
      <c r="E19" s="40">
        <v>146</v>
      </c>
      <c r="F19" s="40">
        <v>152</v>
      </c>
      <c r="G19" s="40">
        <v>216</v>
      </c>
      <c r="H19" s="40">
        <v>272</v>
      </c>
      <c r="I19" s="40">
        <v>259</v>
      </c>
      <c r="J19" s="40">
        <v>339</v>
      </c>
      <c r="K19" s="40">
        <v>471</v>
      </c>
      <c r="L19" s="40">
        <v>369</v>
      </c>
      <c r="M19" s="40">
        <v>476</v>
      </c>
      <c r="N19" s="40">
        <v>1894</v>
      </c>
      <c r="O19" s="53">
        <v>4995</v>
      </c>
    </row>
    <row r="20" spans="1:15" x14ac:dyDescent="0.3">
      <c r="A20" s="61"/>
      <c r="B20" s="41" t="s">
        <v>31</v>
      </c>
      <c r="C20" s="42">
        <v>6.0260260260260302E-2</v>
      </c>
      <c r="D20" s="42">
        <v>2.0020020020019999E-2</v>
      </c>
      <c r="E20" s="42">
        <v>2.9229229229229201E-2</v>
      </c>
      <c r="F20" s="42">
        <v>3.0430430430430401E-2</v>
      </c>
      <c r="G20" s="42">
        <v>4.3243243243243197E-2</v>
      </c>
      <c r="H20" s="42">
        <v>5.4454454454454501E-2</v>
      </c>
      <c r="I20" s="42">
        <v>5.1851851851851899E-2</v>
      </c>
      <c r="J20" s="42">
        <v>6.7867867867867901E-2</v>
      </c>
      <c r="K20" s="42">
        <v>9.4294294294294298E-2</v>
      </c>
      <c r="L20" s="42">
        <v>7.3873873873873896E-2</v>
      </c>
      <c r="M20" s="42">
        <v>9.5295295295295304E-2</v>
      </c>
      <c r="N20" s="42">
        <v>0.37917917917917898</v>
      </c>
      <c r="O20" s="42">
        <v>1</v>
      </c>
    </row>
    <row r="21" spans="1:15" x14ac:dyDescent="0.3">
      <c r="A21" s="43"/>
      <c r="C21" s="44"/>
      <c r="D21" s="44"/>
      <c r="E21" s="44"/>
      <c r="F21" s="44"/>
      <c r="G21" s="44"/>
    </row>
    <row r="22" spans="1:15" ht="12.75" customHeight="1" x14ac:dyDescent="0.3">
      <c r="A22" s="59" t="s">
        <v>40</v>
      </c>
      <c r="B22" s="36" t="s">
        <v>10</v>
      </c>
      <c r="C22" s="37">
        <v>13</v>
      </c>
      <c r="D22" s="37">
        <v>4</v>
      </c>
      <c r="E22" s="37">
        <v>4</v>
      </c>
      <c r="F22" s="37">
        <v>7</v>
      </c>
      <c r="G22" s="37">
        <v>6</v>
      </c>
      <c r="H22" s="37">
        <v>9</v>
      </c>
      <c r="I22" s="37">
        <v>2</v>
      </c>
      <c r="J22" s="37">
        <v>9</v>
      </c>
      <c r="K22" s="37">
        <v>8</v>
      </c>
      <c r="L22" s="37">
        <v>13</v>
      </c>
      <c r="M22" s="37">
        <v>31</v>
      </c>
      <c r="N22" s="37">
        <v>418</v>
      </c>
      <c r="O22" s="37">
        <v>524</v>
      </c>
    </row>
    <row r="23" spans="1:15" x14ac:dyDescent="0.3">
      <c r="A23" s="60"/>
      <c r="B23" s="36" t="s">
        <v>12</v>
      </c>
      <c r="C23" s="37">
        <v>85</v>
      </c>
      <c r="D23" s="37">
        <v>28</v>
      </c>
      <c r="E23" s="37">
        <v>39</v>
      </c>
      <c r="F23" s="37">
        <v>36</v>
      </c>
      <c r="G23" s="37">
        <v>36</v>
      </c>
      <c r="H23" s="37">
        <v>78</v>
      </c>
      <c r="I23" s="37">
        <v>110</v>
      </c>
      <c r="J23" s="37">
        <v>95</v>
      </c>
      <c r="K23" s="37">
        <v>113</v>
      </c>
      <c r="L23" s="37">
        <v>96</v>
      </c>
      <c r="M23" s="37">
        <v>114</v>
      </c>
      <c r="N23" s="37">
        <v>148</v>
      </c>
      <c r="O23" s="37">
        <v>978</v>
      </c>
    </row>
    <row r="24" spans="1:15" x14ac:dyDescent="0.3">
      <c r="A24" s="60"/>
      <c r="B24" s="36" t="s">
        <v>13</v>
      </c>
      <c r="C24" s="37">
        <v>1</v>
      </c>
      <c r="D24" s="37">
        <v>2</v>
      </c>
      <c r="E24" s="37">
        <v>4</v>
      </c>
      <c r="F24" s="37"/>
      <c r="G24" s="37">
        <v>2</v>
      </c>
      <c r="H24" s="37"/>
      <c r="I24" s="37">
        <v>3</v>
      </c>
      <c r="J24" s="37">
        <v>2</v>
      </c>
      <c r="K24" s="37">
        <v>1</v>
      </c>
      <c r="L24" s="37">
        <v>1</v>
      </c>
      <c r="M24" s="37">
        <v>6</v>
      </c>
      <c r="N24" s="37">
        <v>8</v>
      </c>
      <c r="O24" s="37">
        <v>30</v>
      </c>
    </row>
    <row r="25" spans="1:15" x14ac:dyDescent="0.3">
      <c r="A25" s="60"/>
      <c r="B25" s="36" t="s">
        <v>29</v>
      </c>
      <c r="C25" s="37">
        <v>96</v>
      </c>
      <c r="D25" s="37">
        <v>17</v>
      </c>
      <c r="E25" s="37">
        <v>16</v>
      </c>
      <c r="F25" s="37">
        <v>15</v>
      </c>
      <c r="G25" s="37">
        <v>7</v>
      </c>
      <c r="H25" s="37">
        <v>15</v>
      </c>
      <c r="I25" s="37">
        <v>8</v>
      </c>
      <c r="J25" s="37">
        <v>29</v>
      </c>
      <c r="K25" s="37">
        <v>27</v>
      </c>
      <c r="L25" s="37">
        <v>24</v>
      </c>
      <c r="M25" s="37">
        <v>24</v>
      </c>
      <c r="N25" s="37">
        <v>18</v>
      </c>
      <c r="O25" s="37">
        <v>296</v>
      </c>
    </row>
    <row r="26" spans="1:15" x14ac:dyDescent="0.3">
      <c r="A26" s="60"/>
      <c r="B26" s="36" t="s">
        <v>15</v>
      </c>
      <c r="C26" s="37"/>
      <c r="D26" s="38"/>
      <c r="E26" s="38"/>
      <c r="F26" s="37">
        <v>1</v>
      </c>
      <c r="G26" s="37">
        <v>1</v>
      </c>
      <c r="H26" s="37">
        <v>1</v>
      </c>
      <c r="I26" s="37">
        <v>2</v>
      </c>
      <c r="J26" s="37">
        <v>2</v>
      </c>
      <c r="K26" s="37">
        <v>2</v>
      </c>
      <c r="L26" s="37">
        <v>5</v>
      </c>
      <c r="M26" s="37">
        <v>1</v>
      </c>
      <c r="N26" s="37">
        <v>3</v>
      </c>
      <c r="O26" s="37">
        <v>18</v>
      </c>
    </row>
    <row r="27" spans="1:15" x14ac:dyDescent="0.3">
      <c r="A27" s="60"/>
      <c r="B27" s="39" t="s">
        <v>30</v>
      </c>
      <c r="C27" s="40">
        <v>195</v>
      </c>
      <c r="D27" s="40">
        <v>51</v>
      </c>
      <c r="E27" s="40">
        <v>63</v>
      </c>
      <c r="F27" s="40">
        <v>59</v>
      </c>
      <c r="G27" s="40">
        <v>52</v>
      </c>
      <c r="H27" s="40">
        <v>103</v>
      </c>
      <c r="I27" s="40">
        <v>125</v>
      </c>
      <c r="J27" s="40">
        <v>137</v>
      </c>
      <c r="K27" s="40">
        <v>151</v>
      </c>
      <c r="L27" s="40">
        <v>139</v>
      </c>
      <c r="M27" s="40">
        <v>176</v>
      </c>
      <c r="N27" s="40">
        <v>595</v>
      </c>
      <c r="O27" s="53">
        <v>1846</v>
      </c>
    </row>
    <row r="28" spans="1:15" x14ac:dyDescent="0.3">
      <c r="A28" s="61"/>
      <c r="B28" s="41" t="s">
        <v>31</v>
      </c>
      <c r="C28" s="42">
        <v>0.105633802816901</v>
      </c>
      <c r="D28" s="42">
        <v>2.76273022751896E-2</v>
      </c>
      <c r="E28" s="42">
        <v>3.4127843986998897E-2</v>
      </c>
      <c r="F28" s="42">
        <v>3.1960996749729097E-2</v>
      </c>
      <c r="G28" s="42">
        <v>2.8169014084507001E-2</v>
      </c>
      <c r="H28" s="42">
        <v>5.5796316359696597E-2</v>
      </c>
      <c r="I28" s="42">
        <v>6.7713976164680403E-2</v>
      </c>
      <c r="J28" s="42">
        <v>7.4214517876489694E-2</v>
      </c>
      <c r="K28" s="42">
        <v>8.1798483206933906E-2</v>
      </c>
      <c r="L28" s="42">
        <v>7.5297941495124601E-2</v>
      </c>
      <c r="M28" s="42">
        <v>9.5341278439870003E-2</v>
      </c>
      <c r="N28" s="42">
        <v>0.32231852654387899</v>
      </c>
      <c r="O28" s="42">
        <v>1</v>
      </c>
    </row>
    <row r="29" spans="1:15" x14ac:dyDescent="0.3">
      <c r="A29" s="43"/>
      <c r="C29" s="44"/>
      <c r="D29" s="44"/>
      <c r="E29" s="44"/>
      <c r="F29" s="44"/>
      <c r="G29" s="44"/>
    </row>
    <row r="30" spans="1:15" ht="12.75" customHeight="1" x14ac:dyDescent="0.3">
      <c r="A30" s="59" t="s">
        <v>41</v>
      </c>
      <c r="B30" s="36" t="s">
        <v>10</v>
      </c>
      <c r="C30" s="37">
        <v>8</v>
      </c>
      <c r="D30" s="37">
        <v>1</v>
      </c>
      <c r="E30" s="37">
        <v>1</v>
      </c>
      <c r="F30" s="37">
        <v>4</v>
      </c>
      <c r="G30" s="37"/>
      <c r="H30" s="37">
        <v>3</v>
      </c>
      <c r="I30" s="37">
        <v>3</v>
      </c>
      <c r="J30" s="37">
        <v>3</v>
      </c>
      <c r="K30" s="37">
        <v>10</v>
      </c>
      <c r="L30" s="37">
        <v>8</v>
      </c>
      <c r="M30" s="37">
        <v>26</v>
      </c>
      <c r="N30" s="37">
        <v>538</v>
      </c>
      <c r="O30" s="37">
        <v>605</v>
      </c>
    </row>
    <row r="31" spans="1:15" x14ac:dyDescent="0.3">
      <c r="A31" s="60"/>
      <c r="B31" s="36" t="s">
        <v>12</v>
      </c>
      <c r="C31" s="37">
        <v>12</v>
      </c>
      <c r="D31" s="37">
        <v>6</v>
      </c>
      <c r="E31" s="37">
        <v>18</v>
      </c>
      <c r="F31" s="37">
        <v>13</v>
      </c>
      <c r="G31" s="37">
        <v>19</v>
      </c>
      <c r="H31" s="37">
        <v>27</v>
      </c>
      <c r="I31" s="37">
        <v>47</v>
      </c>
      <c r="J31" s="37">
        <v>57</v>
      </c>
      <c r="K31" s="37">
        <v>117</v>
      </c>
      <c r="L31" s="37">
        <v>140</v>
      </c>
      <c r="M31" s="37">
        <v>156</v>
      </c>
      <c r="N31" s="37">
        <v>201</v>
      </c>
      <c r="O31" s="37">
        <v>813</v>
      </c>
    </row>
    <row r="32" spans="1:15" x14ac:dyDescent="0.3">
      <c r="A32" s="60"/>
      <c r="B32" s="36" t="s">
        <v>13</v>
      </c>
      <c r="C32" s="37"/>
      <c r="D32" s="37"/>
      <c r="E32" s="37"/>
      <c r="F32" s="37">
        <v>1</v>
      </c>
      <c r="G32" s="37"/>
      <c r="H32" s="37"/>
      <c r="I32" s="37"/>
      <c r="J32" s="37"/>
      <c r="K32" s="37"/>
      <c r="L32" s="37"/>
      <c r="M32" s="37"/>
      <c r="N32" s="37">
        <v>13</v>
      </c>
      <c r="O32" s="37">
        <v>14</v>
      </c>
    </row>
    <row r="33" spans="1:15" x14ac:dyDescent="0.3">
      <c r="A33" s="60"/>
      <c r="B33" s="36" t="s">
        <v>29</v>
      </c>
      <c r="C33" s="37">
        <v>24</v>
      </c>
      <c r="D33" s="37">
        <v>8</v>
      </c>
      <c r="E33" s="37">
        <v>16</v>
      </c>
      <c r="F33" s="37">
        <v>22</v>
      </c>
      <c r="G33" s="37">
        <v>35</v>
      </c>
      <c r="H33" s="37">
        <v>32</v>
      </c>
      <c r="I33" s="37">
        <v>28</v>
      </c>
      <c r="J33" s="37">
        <v>38</v>
      </c>
      <c r="K33" s="37">
        <v>45</v>
      </c>
      <c r="L33" s="37">
        <v>58</v>
      </c>
      <c r="M33" s="37">
        <v>65</v>
      </c>
      <c r="N33" s="37">
        <v>35</v>
      </c>
      <c r="O33" s="37">
        <v>406</v>
      </c>
    </row>
    <row r="34" spans="1:15" x14ac:dyDescent="0.3">
      <c r="A34" s="60"/>
      <c r="B34" s="36" t="s">
        <v>15</v>
      </c>
      <c r="C34" s="37">
        <v>7</v>
      </c>
      <c r="D34" s="38"/>
      <c r="E34" s="38">
        <v>2</v>
      </c>
      <c r="F34" s="37">
        <v>2</v>
      </c>
      <c r="G34" s="37"/>
      <c r="H34" s="37"/>
      <c r="I34" s="37">
        <v>2</v>
      </c>
      <c r="J34" s="37"/>
      <c r="K34" s="37">
        <v>3</v>
      </c>
      <c r="L34" s="37">
        <v>1</v>
      </c>
      <c r="M34" s="37">
        <v>3</v>
      </c>
      <c r="N34" s="37">
        <v>15</v>
      </c>
      <c r="O34" s="37">
        <v>35</v>
      </c>
    </row>
    <row r="35" spans="1:15" x14ac:dyDescent="0.3">
      <c r="A35" s="60"/>
      <c r="B35" s="39" t="s">
        <v>30</v>
      </c>
      <c r="C35" s="40">
        <v>51</v>
      </c>
      <c r="D35" s="40">
        <v>15</v>
      </c>
      <c r="E35" s="40">
        <v>37</v>
      </c>
      <c r="F35" s="40">
        <v>42</v>
      </c>
      <c r="G35" s="40">
        <v>54</v>
      </c>
      <c r="H35" s="40">
        <v>62</v>
      </c>
      <c r="I35" s="40">
        <v>80</v>
      </c>
      <c r="J35" s="40">
        <v>98</v>
      </c>
      <c r="K35" s="40">
        <v>175</v>
      </c>
      <c r="L35" s="40">
        <v>207</v>
      </c>
      <c r="M35" s="40">
        <v>250</v>
      </c>
      <c r="N35" s="40">
        <v>802</v>
      </c>
      <c r="O35" s="53">
        <v>1873</v>
      </c>
    </row>
    <row r="36" spans="1:15" x14ac:dyDescent="0.3">
      <c r="A36" s="61"/>
      <c r="B36" s="41" t="s">
        <v>31</v>
      </c>
      <c r="C36" s="42">
        <v>2.72290443139349E-2</v>
      </c>
      <c r="D36" s="42">
        <v>8.0085424452749597E-3</v>
      </c>
      <c r="E36" s="42">
        <v>1.9754404698344899E-2</v>
      </c>
      <c r="F36" s="42">
        <v>2.2423918846769898E-2</v>
      </c>
      <c r="G36" s="42">
        <v>2.8830752802989901E-2</v>
      </c>
      <c r="H36" s="42">
        <v>3.3101975440469798E-2</v>
      </c>
      <c r="I36" s="42">
        <v>4.2712226374799801E-2</v>
      </c>
      <c r="J36" s="42">
        <v>5.23224773091297E-2</v>
      </c>
      <c r="K36" s="42">
        <v>9.3432995194874496E-2</v>
      </c>
      <c r="L36" s="42">
        <v>0.110517885744794</v>
      </c>
      <c r="M36" s="42">
        <v>0.13347570742124901</v>
      </c>
      <c r="N36" s="42">
        <v>0.42819006940736798</v>
      </c>
      <c r="O36" s="42">
        <v>1</v>
      </c>
    </row>
    <row r="37" spans="1:15" x14ac:dyDescent="0.3">
      <c r="A37" s="43"/>
      <c r="C37" s="44"/>
      <c r="D37" s="44"/>
      <c r="E37" s="44"/>
      <c r="F37" s="44"/>
      <c r="G37" s="44"/>
    </row>
    <row r="38" spans="1:15" ht="12.75" customHeight="1" x14ac:dyDescent="0.3">
      <c r="A38" s="59" t="s">
        <v>42</v>
      </c>
      <c r="B38" s="36" t="s">
        <v>10</v>
      </c>
      <c r="C38" s="37">
        <v>1</v>
      </c>
      <c r="D38" s="37"/>
      <c r="E38" s="37"/>
      <c r="F38" s="37">
        <v>1</v>
      </c>
      <c r="G38" s="37">
        <v>1</v>
      </c>
      <c r="H38" s="37">
        <v>2</v>
      </c>
      <c r="I38" s="37"/>
      <c r="J38" s="37">
        <v>5</v>
      </c>
      <c r="K38" s="37">
        <v>11</v>
      </c>
      <c r="L38" s="37">
        <v>14</v>
      </c>
      <c r="M38" s="37">
        <v>45</v>
      </c>
      <c r="N38" s="37">
        <v>456</v>
      </c>
      <c r="O38" s="37">
        <v>536</v>
      </c>
    </row>
    <row r="39" spans="1:15" x14ac:dyDescent="0.3">
      <c r="A39" s="60"/>
      <c r="B39" s="36" t="s">
        <v>12</v>
      </c>
      <c r="C39" s="37">
        <v>20</v>
      </c>
      <c r="D39" s="37">
        <v>5</v>
      </c>
      <c r="E39" s="37">
        <v>6</v>
      </c>
      <c r="F39" s="37">
        <v>11</v>
      </c>
      <c r="G39" s="37">
        <v>21</v>
      </c>
      <c r="H39" s="37">
        <v>37</v>
      </c>
      <c r="I39" s="37">
        <v>80</v>
      </c>
      <c r="J39" s="37">
        <v>101</v>
      </c>
      <c r="K39" s="37">
        <v>145</v>
      </c>
      <c r="L39" s="37">
        <v>139</v>
      </c>
      <c r="M39" s="37">
        <v>186</v>
      </c>
      <c r="N39" s="37">
        <v>231</v>
      </c>
      <c r="O39" s="37">
        <v>982</v>
      </c>
    </row>
    <row r="40" spans="1:15" x14ac:dyDescent="0.3">
      <c r="A40" s="60"/>
      <c r="B40" s="36" t="s">
        <v>13</v>
      </c>
      <c r="C40" s="37">
        <v>1</v>
      </c>
      <c r="D40" s="37"/>
      <c r="E40" s="37"/>
      <c r="F40" s="37"/>
      <c r="G40" s="37">
        <v>1</v>
      </c>
      <c r="H40" s="37"/>
      <c r="I40" s="37"/>
      <c r="J40" s="37"/>
      <c r="K40" s="37"/>
      <c r="L40" s="37"/>
      <c r="M40" s="37"/>
      <c r="N40" s="37"/>
      <c r="O40" s="37">
        <v>2</v>
      </c>
    </row>
    <row r="41" spans="1:15" x14ac:dyDescent="0.3">
      <c r="A41" s="60"/>
      <c r="B41" s="36" t="s">
        <v>29</v>
      </c>
      <c r="C41" s="37">
        <v>37</v>
      </c>
      <c r="D41" s="37">
        <v>15</v>
      </c>
      <c r="E41" s="37">
        <v>24</v>
      </c>
      <c r="F41" s="37">
        <v>32</v>
      </c>
      <c r="G41" s="37">
        <v>49</v>
      </c>
      <c r="H41" s="37">
        <v>38</v>
      </c>
      <c r="I41" s="37">
        <v>35</v>
      </c>
      <c r="J41" s="37">
        <v>45</v>
      </c>
      <c r="K41" s="37">
        <v>52</v>
      </c>
      <c r="L41" s="37">
        <v>61</v>
      </c>
      <c r="M41" s="37">
        <v>58</v>
      </c>
      <c r="N41" s="37">
        <v>41</v>
      </c>
      <c r="O41" s="37">
        <v>487</v>
      </c>
    </row>
    <row r="42" spans="1:15" x14ac:dyDescent="0.3">
      <c r="A42" s="60"/>
      <c r="B42" s="36" t="s">
        <v>15</v>
      </c>
      <c r="C42" s="37"/>
      <c r="D42" s="38"/>
      <c r="E42" s="38">
        <v>1</v>
      </c>
      <c r="F42" s="37">
        <v>1</v>
      </c>
      <c r="G42" s="37"/>
      <c r="H42" s="37"/>
      <c r="I42" s="37">
        <v>1</v>
      </c>
      <c r="J42" s="37">
        <v>1</v>
      </c>
      <c r="K42" s="37"/>
      <c r="L42" s="37">
        <v>1</v>
      </c>
      <c r="M42" s="37">
        <v>2</v>
      </c>
      <c r="N42" s="37"/>
      <c r="O42" s="37">
        <v>7</v>
      </c>
    </row>
    <row r="43" spans="1:15" x14ac:dyDescent="0.3">
      <c r="A43" s="60"/>
      <c r="B43" s="39" t="s">
        <v>30</v>
      </c>
      <c r="C43" s="40">
        <v>59</v>
      </c>
      <c r="D43" s="40">
        <v>20</v>
      </c>
      <c r="E43" s="40">
        <v>31</v>
      </c>
      <c r="F43" s="40">
        <v>45</v>
      </c>
      <c r="G43" s="40">
        <v>72</v>
      </c>
      <c r="H43" s="40">
        <v>77</v>
      </c>
      <c r="I43" s="40">
        <v>116</v>
      </c>
      <c r="J43" s="40">
        <v>152</v>
      </c>
      <c r="K43" s="40">
        <v>208</v>
      </c>
      <c r="L43" s="40">
        <v>215</v>
      </c>
      <c r="M43" s="40">
        <v>291</v>
      </c>
      <c r="N43" s="40">
        <v>728</v>
      </c>
      <c r="O43" s="53">
        <v>2014</v>
      </c>
    </row>
    <row r="44" spans="1:15" x14ac:dyDescent="0.3">
      <c r="A44" s="61"/>
      <c r="B44" s="41" t="s">
        <v>31</v>
      </c>
      <c r="C44" s="42">
        <v>2.92949354518371E-2</v>
      </c>
      <c r="D44" s="42">
        <v>9.9304865938431002E-3</v>
      </c>
      <c r="E44" s="42">
        <v>1.53922542204568E-2</v>
      </c>
      <c r="F44" s="42">
        <v>2.2343594836147E-2</v>
      </c>
      <c r="G44" s="42">
        <v>3.5749751737835199E-2</v>
      </c>
      <c r="H44" s="42">
        <v>3.8232373386295898E-2</v>
      </c>
      <c r="I44" s="42">
        <v>5.7596822244289997E-2</v>
      </c>
      <c r="J44" s="42">
        <v>7.54716981132076E-2</v>
      </c>
      <c r="K44" s="42">
        <v>0.103277060575968</v>
      </c>
      <c r="L44" s="42">
        <v>0.106752730883813</v>
      </c>
      <c r="M44" s="42">
        <v>0.144488579940417</v>
      </c>
      <c r="N44" s="42">
        <v>0.36146971201588901</v>
      </c>
      <c r="O44" s="42">
        <v>1</v>
      </c>
    </row>
    <row r="45" spans="1:15" x14ac:dyDescent="0.3">
      <c r="A45" s="43"/>
      <c r="C45" s="44"/>
      <c r="D45" s="44"/>
      <c r="E45" s="44"/>
      <c r="F45" s="44"/>
      <c r="G45" s="44"/>
    </row>
    <row r="46" spans="1:15" ht="12.75" customHeight="1" x14ac:dyDescent="0.3">
      <c r="A46" s="59" t="s">
        <v>43</v>
      </c>
      <c r="B46" s="36" t="s">
        <v>10</v>
      </c>
      <c r="C46" s="37">
        <v>2</v>
      </c>
      <c r="D46" s="37">
        <v>5</v>
      </c>
      <c r="E46" s="37">
        <v>9</v>
      </c>
      <c r="F46" s="37">
        <v>1</v>
      </c>
      <c r="G46" s="37"/>
      <c r="H46" s="37"/>
      <c r="I46" s="37">
        <v>1</v>
      </c>
      <c r="J46" s="37">
        <v>1</v>
      </c>
      <c r="K46" s="37">
        <v>3</v>
      </c>
      <c r="L46" s="37">
        <v>3</v>
      </c>
      <c r="M46" s="37">
        <v>8</v>
      </c>
      <c r="N46" s="37">
        <v>424</v>
      </c>
      <c r="O46" s="37">
        <v>457</v>
      </c>
    </row>
    <row r="47" spans="1:15" x14ac:dyDescent="0.3">
      <c r="A47" s="60"/>
      <c r="B47" s="36" t="s">
        <v>12</v>
      </c>
      <c r="C47" s="37">
        <v>135</v>
      </c>
      <c r="D47" s="37">
        <v>34</v>
      </c>
      <c r="E47" s="37">
        <v>49</v>
      </c>
      <c r="F47" s="37">
        <v>54</v>
      </c>
      <c r="G47" s="37">
        <v>62</v>
      </c>
      <c r="H47" s="37">
        <v>65</v>
      </c>
      <c r="I47" s="37">
        <v>84</v>
      </c>
      <c r="J47" s="37">
        <v>100</v>
      </c>
      <c r="K47" s="37">
        <v>143</v>
      </c>
      <c r="L47" s="37">
        <v>149</v>
      </c>
      <c r="M47" s="37">
        <v>222</v>
      </c>
      <c r="N47" s="37">
        <v>218</v>
      </c>
      <c r="O47" s="37">
        <v>1315</v>
      </c>
    </row>
    <row r="48" spans="1:15" x14ac:dyDescent="0.3">
      <c r="A48" s="60"/>
      <c r="B48" s="36" t="s">
        <v>13</v>
      </c>
      <c r="C48" s="37"/>
      <c r="D48" s="37"/>
      <c r="E48" s="37"/>
      <c r="F48" s="37"/>
      <c r="G48" s="37"/>
      <c r="H48" s="37"/>
      <c r="I48" s="37"/>
      <c r="J48" s="37"/>
      <c r="K48" s="37"/>
      <c r="L48" s="37">
        <v>1</v>
      </c>
      <c r="M48" s="37">
        <v>2</v>
      </c>
      <c r="N48" s="37">
        <v>10</v>
      </c>
      <c r="O48" s="37">
        <v>13</v>
      </c>
    </row>
    <row r="49" spans="1:15" x14ac:dyDescent="0.3">
      <c r="A49" s="60"/>
      <c r="B49" s="36" t="s">
        <v>29</v>
      </c>
      <c r="C49" s="37">
        <v>41</v>
      </c>
      <c r="D49" s="37">
        <v>24</v>
      </c>
      <c r="E49" s="37">
        <v>24</v>
      </c>
      <c r="F49" s="37">
        <v>27</v>
      </c>
      <c r="G49" s="37">
        <v>61</v>
      </c>
      <c r="H49" s="37">
        <v>60</v>
      </c>
      <c r="I49" s="37">
        <v>59</v>
      </c>
      <c r="J49" s="37">
        <v>61</v>
      </c>
      <c r="K49" s="37">
        <v>63</v>
      </c>
      <c r="L49" s="37">
        <v>71</v>
      </c>
      <c r="M49" s="37">
        <v>58</v>
      </c>
      <c r="N49" s="37">
        <v>34</v>
      </c>
      <c r="O49" s="37">
        <v>583</v>
      </c>
    </row>
    <row r="50" spans="1:15" x14ac:dyDescent="0.3">
      <c r="A50" s="60"/>
      <c r="B50" s="36" t="s">
        <v>15</v>
      </c>
      <c r="C50" s="37">
        <v>39</v>
      </c>
      <c r="D50" s="38">
        <v>6</v>
      </c>
      <c r="E50" s="38">
        <v>1</v>
      </c>
      <c r="F50" s="37">
        <v>3</v>
      </c>
      <c r="G50" s="37">
        <v>5</v>
      </c>
      <c r="H50" s="37"/>
      <c r="I50" s="37">
        <v>3</v>
      </c>
      <c r="J50" s="37">
        <v>5</v>
      </c>
      <c r="K50" s="37">
        <v>2</v>
      </c>
      <c r="L50" s="37">
        <v>1</v>
      </c>
      <c r="M50" s="37">
        <v>5</v>
      </c>
      <c r="N50" s="37">
        <v>10</v>
      </c>
      <c r="O50" s="37">
        <v>80</v>
      </c>
    </row>
    <row r="51" spans="1:15" x14ac:dyDescent="0.3">
      <c r="A51" s="60"/>
      <c r="B51" s="39" t="s">
        <v>30</v>
      </c>
      <c r="C51" s="40">
        <v>217</v>
      </c>
      <c r="D51" s="40">
        <v>69</v>
      </c>
      <c r="E51" s="40">
        <v>83</v>
      </c>
      <c r="F51" s="40">
        <v>85</v>
      </c>
      <c r="G51" s="40">
        <v>128</v>
      </c>
      <c r="H51" s="40">
        <v>125</v>
      </c>
      <c r="I51" s="40">
        <v>147</v>
      </c>
      <c r="J51" s="40">
        <v>167</v>
      </c>
      <c r="K51" s="40">
        <v>211</v>
      </c>
      <c r="L51" s="40">
        <v>225</v>
      </c>
      <c r="M51" s="40">
        <v>295</v>
      </c>
      <c r="N51" s="40">
        <v>696</v>
      </c>
      <c r="O51" s="53">
        <v>2448</v>
      </c>
    </row>
    <row r="52" spans="1:15" x14ac:dyDescent="0.3">
      <c r="A52" s="61"/>
      <c r="B52" s="41" t="s">
        <v>31</v>
      </c>
      <c r="C52" s="42">
        <v>8.8643790849673207E-2</v>
      </c>
      <c r="D52" s="42">
        <v>2.8186274509803901E-2</v>
      </c>
      <c r="E52" s="42">
        <v>3.3905228758169897E-2</v>
      </c>
      <c r="F52" s="42">
        <v>3.4722222222222203E-2</v>
      </c>
      <c r="G52" s="42">
        <v>5.22875816993464E-2</v>
      </c>
      <c r="H52" s="42">
        <v>5.1062091503268001E-2</v>
      </c>
      <c r="I52" s="42">
        <v>6.0049019607843097E-2</v>
      </c>
      <c r="J52" s="42">
        <v>6.8218954248366007E-2</v>
      </c>
      <c r="K52" s="42">
        <v>8.6192810457516297E-2</v>
      </c>
      <c r="L52" s="42">
        <v>9.1911764705882401E-2</v>
      </c>
      <c r="M52" s="42">
        <v>0.120506535947712</v>
      </c>
      <c r="N52" s="42">
        <v>0.28431372549019601</v>
      </c>
      <c r="O52" s="42">
        <v>1</v>
      </c>
    </row>
    <row r="53" spans="1:15" x14ac:dyDescent="0.3">
      <c r="A53" s="43"/>
    </row>
    <row r="54" spans="1:15" x14ac:dyDescent="0.3">
      <c r="A54" s="59" t="s">
        <v>44</v>
      </c>
      <c r="B54" s="36" t="s">
        <v>10</v>
      </c>
      <c r="C54" s="37">
        <v>1</v>
      </c>
      <c r="D54" s="37"/>
      <c r="E54" s="37">
        <v>1</v>
      </c>
      <c r="F54" s="37"/>
      <c r="G54" s="37">
        <v>1</v>
      </c>
      <c r="H54" s="37"/>
      <c r="I54" s="37">
        <v>5</v>
      </c>
      <c r="J54" s="37">
        <v>3</v>
      </c>
      <c r="K54" s="37">
        <v>5</v>
      </c>
      <c r="L54" s="37">
        <v>7</v>
      </c>
      <c r="M54" s="37">
        <v>25</v>
      </c>
      <c r="N54" s="37">
        <v>326</v>
      </c>
      <c r="O54" s="37">
        <v>374</v>
      </c>
    </row>
    <row r="55" spans="1:15" x14ac:dyDescent="0.3">
      <c r="A55" s="60"/>
      <c r="B55" s="36" t="s">
        <v>12</v>
      </c>
      <c r="C55" s="37">
        <v>99</v>
      </c>
      <c r="D55" s="37">
        <v>83</v>
      </c>
      <c r="E55" s="37">
        <v>59</v>
      </c>
      <c r="F55" s="37">
        <v>106</v>
      </c>
      <c r="G55" s="37">
        <v>134</v>
      </c>
      <c r="H55" s="37">
        <v>64</v>
      </c>
      <c r="I55" s="37">
        <v>86</v>
      </c>
      <c r="J55" s="37">
        <v>77</v>
      </c>
      <c r="K55" s="37">
        <v>114</v>
      </c>
      <c r="L55" s="37">
        <v>112</v>
      </c>
      <c r="M55" s="37">
        <v>119</v>
      </c>
      <c r="N55" s="37">
        <v>175</v>
      </c>
      <c r="O55" s="37">
        <v>1228</v>
      </c>
    </row>
    <row r="56" spans="1:15" x14ac:dyDescent="0.3">
      <c r="A56" s="60"/>
      <c r="B56" s="36" t="s">
        <v>13</v>
      </c>
      <c r="C56" s="37"/>
      <c r="D56" s="37">
        <v>1</v>
      </c>
      <c r="E56" s="37"/>
      <c r="F56" s="37"/>
      <c r="G56" s="37"/>
      <c r="H56" s="37"/>
      <c r="I56" s="37"/>
      <c r="J56" s="37"/>
      <c r="K56" s="37"/>
      <c r="L56" s="37"/>
      <c r="M56" s="37"/>
      <c r="N56" s="37">
        <v>1</v>
      </c>
      <c r="O56" s="37">
        <v>2</v>
      </c>
    </row>
    <row r="57" spans="1:15" x14ac:dyDescent="0.3">
      <c r="A57" s="60"/>
      <c r="B57" s="36" t="s">
        <v>29</v>
      </c>
      <c r="C57" s="37">
        <v>34</v>
      </c>
      <c r="D57" s="37">
        <v>10</v>
      </c>
      <c r="E57" s="37">
        <v>19</v>
      </c>
      <c r="F57" s="37">
        <v>13</v>
      </c>
      <c r="G57" s="37">
        <v>8</v>
      </c>
      <c r="H57" s="37">
        <v>13</v>
      </c>
      <c r="I57" s="37">
        <v>34</v>
      </c>
      <c r="J57" s="37">
        <v>55</v>
      </c>
      <c r="K57" s="37">
        <v>45</v>
      </c>
      <c r="L57" s="37">
        <v>41</v>
      </c>
      <c r="M57" s="37">
        <v>48</v>
      </c>
      <c r="N57" s="37">
        <v>44</v>
      </c>
      <c r="O57" s="37">
        <v>364</v>
      </c>
    </row>
    <row r="58" spans="1:15" x14ac:dyDescent="0.3">
      <c r="A58" s="60"/>
      <c r="B58" s="36" t="s">
        <v>15</v>
      </c>
      <c r="C58" s="37">
        <v>5</v>
      </c>
      <c r="D58" s="38">
        <v>1</v>
      </c>
      <c r="E58" s="38"/>
      <c r="F58" s="37"/>
      <c r="G58" s="37">
        <v>1</v>
      </c>
      <c r="H58" s="37">
        <v>1</v>
      </c>
      <c r="I58" s="37">
        <v>1</v>
      </c>
      <c r="J58" s="37">
        <v>3</v>
      </c>
      <c r="K58" s="37">
        <v>1</v>
      </c>
      <c r="L58" s="37"/>
      <c r="M58" s="37"/>
      <c r="N58" s="37">
        <v>2</v>
      </c>
      <c r="O58" s="37">
        <v>15</v>
      </c>
    </row>
    <row r="59" spans="1:15" x14ac:dyDescent="0.3">
      <c r="A59" s="60"/>
      <c r="B59" s="39" t="s">
        <v>30</v>
      </c>
      <c r="C59" s="40">
        <v>139</v>
      </c>
      <c r="D59" s="40">
        <v>95</v>
      </c>
      <c r="E59" s="40">
        <v>79</v>
      </c>
      <c r="F59" s="40">
        <v>119</v>
      </c>
      <c r="G59" s="40">
        <v>144</v>
      </c>
      <c r="H59" s="40">
        <v>78</v>
      </c>
      <c r="I59" s="40">
        <v>126</v>
      </c>
      <c r="J59" s="40">
        <v>138</v>
      </c>
      <c r="K59" s="40">
        <v>165</v>
      </c>
      <c r="L59" s="40">
        <v>160</v>
      </c>
      <c r="M59" s="40">
        <v>192</v>
      </c>
      <c r="N59" s="40">
        <v>548</v>
      </c>
      <c r="O59" s="53">
        <v>1983</v>
      </c>
    </row>
    <row r="60" spans="1:15" x14ac:dyDescent="0.3">
      <c r="A60" s="61"/>
      <c r="B60" s="41" t="s">
        <v>31</v>
      </c>
      <c r="C60" s="42">
        <v>7.0095814422591995E-2</v>
      </c>
      <c r="D60" s="42">
        <v>4.7907211296016099E-2</v>
      </c>
      <c r="E60" s="42">
        <v>3.9838628340897603E-2</v>
      </c>
      <c r="F60" s="42">
        <v>6.0010085728693902E-2</v>
      </c>
      <c r="G60" s="42">
        <v>7.2617246596066595E-2</v>
      </c>
      <c r="H60" s="42">
        <v>3.9334341906202698E-2</v>
      </c>
      <c r="I60" s="42">
        <v>6.35400907715582E-2</v>
      </c>
      <c r="J60" s="42">
        <v>6.9591527987897098E-2</v>
      </c>
      <c r="K60" s="42">
        <v>8.3207261724659601E-2</v>
      </c>
      <c r="L60" s="42">
        <v>8.0685829551185098E-2</v>
      </c>
      <c r="M60" s="42">
        <v>9.6822995461422104E-2</v>
      </c>
      <c r="N60" s="42">
        <v>0.27634896621280902</v>
      </c>
      <c r="O60" s="42">
        <v>1</v>
      </c>
    </row>
    <row r="61" spans="1:15" x14ac:dyDescent="0.3">
      <c r="A61" s="43"/>
    </row>
    <row r="62" spans="1:15" x14ac:dyDescent="0.3">
      <c r="A62" s="59" t="s">
        <v>45</v>
      </c>
      <c r="B62" s="36" t="s">
        <v>10</v>
      </c>
      <c r="C62" s="37">
        <v>4</v>
      </c>
      <c r="D62" s="37"/>
      <c r="E62" s="37"/>
      <c r="F62" s="37"/>
      <c r="G62" s="37"/>
      <c r="H62" s="37"/>
      <c r="I62" s="37"/>
      <c r="J62" s="37">
        <v>1</v>
      </c>
      <c r="K62" s="37">
        <v>9</v>
      </c>
      <c r="L62" s="37">
        <v>9</v>
      </c>
      <c r="M62" s="37">
        <v>7</v>
      </c>
      <c r="N62" s="37">
        <v>190</v>
      </c>
      <c r="O62" s="37">
        <v>220</v>
      </c>
    </row>
    <row r="63" spans="1:15" x14ac:dyDescent="0.3">
      <c r="A63" s="60"/>
      <c r="B63" s="36" t="s">
        <v>12</v>
      </c>
      <c r="C63" s="37">
        <v>5</v>
      </c>
      <c r="D63" s="37">
        <v>1</v>
      </c>
      <c r="E63" s="37">
        <v>2</v>
      </c>
      <c r="F63" s="37">
        <v>7</v>
      </c>
      <c r="G63" s="37">
        <v>6</v>
      </c>
      <c r="H63" s="37">
        <v>10</v>
      </c>
      <c r="I63" s="37">
        <v>18</v>
      </c>
      <c r="J63" s="37">
        <v>21</v>
      </c>
      <c r="K63" s="37">
        <v>42</v>
      </c>
      <c r="L63" s="37">
        <v>55</v>
      </c>
      <c r="M63" s="37">
        <v>71</v>
      </c>
      <c r="N63" s="37">
        <v>96</v>
      </c>
      <c r="O63" s="37">
        <v>334</v>
      </c>
    </row>
    <row r="64" spans="1:15" x14ac:dyDescent="0.3">
      <c r="A64" s="60"/>
      <c r="B64" s="36" t="s">
        <v>13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>
        <v>9</v>
      </c>
      <c r="O64" s="37">
        <v>9</v>
      </c>
    </row>
    <row r="65" spans="1:15" x14ac:dyDescent="0.3">
      <c r="A65" s="60"/>
      <c r="B65" s="36" t="s">
        <v>29</v>
      </c>
      <c r="C65" s="37">
        <v>40</v>
      </c>
      <c r="D65" s="37">
        <v>14</v>
      </c>
      <c r="E65" s="37">
        <v>22</v>
      </c>
      <c r="F65" s="37">
        <v>32</v>
      </c>
      <c r="G65" s="37">
        <v>42</v>
      </c>
      <c r="H65" s="37">
        <v>36</v>
      </c>
      <c r="I65" s="37">
        <v>49</v>
      </c>
      <c r="J65" s="37">
        <v>66</v>
      </c>
      <c r="K65" s="37">
        <v>79</v>
      </c>
      <c r="L65" s="37">
        <v>55</v>
      </c>
      <c r="M65" s="37">
        <v>60</v>
      </c>
      <c r="N65" s="37">
        <v>49</v>
      </c>
      <c r="O65" s="37">
        <v>544</v>
      </c>
    </row>
    <row r="66" spans="1:15" x14ac:dyDescent="0.3">
      <c r="A66" s="60"/>
      <c r="B66" s="36" t="s">
        <v>15</v>
      </c>
      <c r="C66" s="37"/>
      <c r="D66" s="38"/>
      <c r="E66" s="38">
        <v>3</v>
      </c>
      <c r="F66" s="37">
        <v>1</v>
      </c>
      <c r="G66" s="37">
        <v>1</v>
      </c>
      <c r="H66" s="37">
        <v>3</v>
      </c>
      <c r="I66" s="37">
        <v>6</v>
      </c>
      <c r="J66" s="37">
        <v>14</v>
      </c>
      <c r="K66" s="37">
        <v>18</v>
      </c>
      <c r="L66" s="37">
        <v>4</v>
      </c>
      <c r="M66" s="37">
        <v>3</v>
      </c>
      <c r="N66" s="37">
        <v>1</v>
      </c>
      <c r="O66" s="37">
        <v>54</v>
      </c>
    </row>
    <row r="67" spans="1:15" x14ac:dyDescent="0.3">
      <c r="A67" s="60"/>
      <c r="B67" s="39" t="s">
        <v>30</v>
      </c>
      <c r="C67" s="40">
        <v>49</v>
      </c>
      <c r="D67" s="40">
        <v>15</v>
      </c>
      <c r="E67" s="40">
        <v>27</v>
      </c>
      <c r="F67" s="40">
        <v>40</v>
      </c>
      <c r="G67" s="40">
        <v>49</v>
      </c>
      <c r="H67" s="40">
        <v>49</v>
      </c>
      <c r="I67" s="40">
        <v>73</v>
      </c>
      <c r="J67" s="40">
        <v>102</v>
      </c>
      <c r="K67" s="40">
        <v>148</v>
      </c>
      <c r="L67" s="40">
        <v>123</v>
      </c>
      <c r="M67" s="40">
        <v>141</v>
      </c>
      <c r="N67" s="40">
        <v>345</v>
      </c>
      <c r="O67" s="53">
        <v>1161</v>
      </c>
    </row>
    <row r="68" spans="1:15" x14ac:dyDescent="0.3">
      <c r="A68" s="61"/>
      <c r="B68" s="41" t="s">
        <v>31</v>
      </c>
      <c r="C68" s="42">
        <v>4.2204995693367803E-2</v>
      </c>
      <c r="D68" s="42">
        <v>1.29198966408269E-2</v>
      </c>
      <c r="E68" s="42">
        <v>2.32558139534884E-2</v>
      </c>
      <c r="F68" s="42">
        <v>3.44530577088717E-2</v>
      </c>
      <c r="G68" s="42">
        <v>4.2204995693367803E-2</v>
      </c>
      <c r="H68" s="42">
        <v>4.2204995693367803E-2</v>
      </c>
      <c r="I68" s="42">
        <v>6.2876830318690805E-2</v>
      </c>
      <c r="J68" s="42">
        <v>8.7855297157622705E-2</v>
      </c>
      <c r="K68" s="42">
        <v>0.12747631352282501</v>
      </c>
      <c r="L68" s="42">
        <v>0.10594315245478</v>
      </c>
      <c r="M68" s="42">
        <v>0.121447028423773</v>
      </c>
      <c r="N68" s="42">
        <v>0.29715762273901802</v>
      </c>
      <c r="O68" s="42">
        <v>1</v>
      </c>
    </row>
    <row r="69" spans="1:15" x14ac:dyDescent="0.3">
      <c r="A69" s="43"/>
    </row>
    <row r="70" spans="1:15" x14ac:dyDescent="0.3">
      <c r="A70" s="59" t="s">
        <v>46</v>
      </c>
      <c r="B70" s="36" t="s">
        <v>10</v>
      </c>
      <c r="C70" s="37">
        <v>222</v>
      </c>
      <c r="D70" s="37">
        <v>6</v>
      </c>
      <c r="E70" s="37">
        <v>22</v>
      </c>
      <c r="F70" s="37">
        <v>4</v>
      </c>
      <c r="G70" s="37"/>
      <c r="H70" s="37">
        <v>3</v>
      </c>
      <c r="I70" s="37">
        <v>4</v>
      </c>
      <c r="J70" s="37">
        <v>4</v>
      </c>
      <c r="K70" s="37">
        <v>11</v>
      </c>
      <c r="L70" s="37">
        <v>27</v>
      </c>
      <c r="M70" s="37">
        <v>52</v>
      </c>
      <c r="N70" s="37">
        <v>349</v>
      </c>
      <c r="O70" s="37">
        <v>704</v>
      </c>
    </row>
    <row r="71" spans="1:15" x14ac:dyDescent="0.3">
      <c r="A71" s="60"/>
      <c r="B71" s="36" t="s">
        <v>12</v>
      </c>
      <c r="C71" s="37">
        <v>41</v>
      </c>
      <c r="D71" s="37">
        <v>17</v>
      </c>
      <c r="E71" s="37">
        <v>26</v>
      </c>
      <c r="F71" s="37">
        <v>30</v>
      </c>
      <c r="G71" s="37">
        <v>35</v>
      </c>
      <c r="H71" s="37">
        <v>58</v>
      </c>
      <c r="I71" s="37">
        <v>74</v>
      </c>
      <c r="J71" s="37">
        <v>85</v>
      </c>
      <c r="K71" s="37">
        <v>149</v>
      </c>
      <c r="L71" s="37">
        <v>104</v>
      </c>
      <c r="M71" s="37">
        <v>117</v>
      </c>
      <c r="N71" s="37">
        <v>143</v>
      </c>
      <c r="O71" s="37">
        <v>879</v>
      </c>
    </row>
    <row r="72" spans="1:15" x14ac:dyDescent="0.3">
      <c r="A72" s="60"/>
      <c r="B72" s="36" t="s">
        <v>13</v>
      </c>
      <c r="C72" s="37">
        <v>10</v>
      </c>
      <c r="D72" s="37">
        <v>5</v>
      </c>
      <c r="E72" s="37">
        <v>4</v>
      </c>
      <c r="F72" s="37"/>
      <c r="G72" s="37">
        <v>2</v>
      </c>
      <c r="H72" s="37"/>
      <c r="I72" s="37"/>
      <c r="J72" s="37"/>
      <c r="K72" s="37"/>
      <c r="L72" s="37"/>
      <c r="M72" s="37">
        <v>1</v>
      </c>
      <c r="N72" s="37"/>
      <c r="O72" s="37">
        <v>22</v>
      </c>
    </row>
    <row r="73" spans="1:15" x14ac:dyDescent="0.3">
      <c r="A73" s="60"/>
      <c r="B73" s="36" t="s">
        <v>29</v>
      </c>
      <c r="C73" s="37">
        <v>97</v>
      </c>
      <c r="D73" s="37">
        <v>15</v>
      </c>
      <c r="E73" s="37">
        <v>24</v>
      </c>
      <c r="F73" s="37">
        <v>24</v>
      </c>
      <c r="G73" s="37">
        <v>55</v>
      </c>
      <c r="H73" s="37">
        <v>38</v>
      </c>
      <c r="I73" s="37">
        <v>59</v>
      </c>
      <c r="J73" s="37">
        <v>56</v>
      </c>
      <c r="K73" s="37">
        <v>58</v>
      </c>
      <c r="L73" s="37">
        <v>41</v>
      </c>
      <c r="M73" s="37">
        <v>30</v>
      </c>
      <c r="N73" s="37">
        <v>38</v>
      </c>
      <c r="O73" s="37">
        <v>535</v>
      </c>
    </row>
    <row r="74" spans="1:15" x14ac:dyDescent="0.3">
      <c r="A74" s="60"/>
      <c r="B74" s="36" t="s">
        <v>15</v>
      </c>
      <c r="C74" s="37">
        <v>4</v>
      </c>
      <c r="D74" s="38">
        <v>3</v>
      </c>
      <c r="E74" s="38"/>
      <c r="F74" s="37">
        <v>1</v>
      </c>
      <c r="G74" s="37"/>
      <c r="H74" s="37">
        <v>1</v>
      </c>
      <c r="I74" s="37">
        <v>1</v>
      </c>
      <c r="J74" s="37"/>
      <c r="K74" s="37">
        <v>1</v>
      </c>
      <c r="L74" s="37">
        <v>3</v>
      </c>
      <c r="M74" s="37">
        <v>1</v>
      </c>
      <c r="N74" s="37">
        <v>1</v>
      </c>
      <c r="O74" s="37">
        <v>16</v>
      </c>
    </row>
    <row r="75" spans="1:15" x14ac:dyDescent="0.3">
      <c r="A75" s="60"/>
      <c r="B75" s="39" t="s">
        <v>30</v>
      </c>
      <c r="C75" s="40">
        <v>374</v>
      </c>
      <c r="D75" s="40">
        <v>46</v>
      </c>
      <c r="E75" s="40">
        <v>76</v>
      </c>
      <c r="F75" s="40">
        <v>59</v>
      </c>
      <c r="G75" s="40">
        <v>92</v>
      </c>
      <c r="H75" s="40">
        <v>100</v>
      </c>
      <c r="I75" s="40">
        <v>138</v>
      </c>
      <c r="J75" s="40">
        <v>145</v>
      </c>
      <c r="K75" s="40">
        <v>219</v>
      </c>
      <c r="L75" s="40">
        <v>175</v>
      </c>
      <c r="M75" s="40">
        <v>201</v>
      </c>
      <c r="N75" s="40">
        <v>531</v>
      </c>
      <c r="O75" s="53">
        <v>2156</v>
      </c>
    </row>
    <row r="76" spans="1:15" x14ac:dyDescent="0.3">
      <c r="A76" s="61"/>
      <c r="B76" s="41" t="s">
        <v>31</v>
      </c>
      <c r="C76" s="42">
        <v>0.17346938775510201</v>
      </c>
      <c r="D76" s="42">
        <v>2.13358070500928E-2</v>
      </c>
      <c r="E76" s="42">
        <v>3.5250463821892397E-2</v>
      </c>
      <c r="F76" s="42">
        <v>2.73654916512059E-2</v>
      </c>
      <c r="G76" s="42">
        <v>4.2671614100185502E-2</v>
      </c>
      <c r="H76" s="42">
        <v>4.63821892393321E-2</v>
      </c>
      <c r="I76" s="42">
        <v>6.4007421150278299E-2</v>
      </c>
      <c r="J76" s="42">
        <v>6.7254174397031505E-2</v>
      </c>
      <c r="K76" s="42">
        <v>0.10157699443413699</v>
      </c>
      <c r="L76" s="42">
        <v>8.1168831168831196E-2</v>
      </c>
      <c r="M76" s="42">
        <v>9.3228200371057501E-2</v>
      </c>
      <c r="N76" s="42">
        <v>0.24628942486085301</v>
      </c>
      <c r="O76" s="42">
        <v>1</v>
      </c>
    </row>
    <row r="78" spans="1:15" x14ac:dyDescent="0.3">
      <c r="A78" s="52" t="s">
        <v>54</v>
      </c>
    </row>
    <row r="79" spans="1:15" x14ac:dyDescent="0.3">
      <c r="A79" s="52" t="s">
        <v>47</v>
      </c>
    </row>
  </sheetData>
  <mergeCells count="9">
    <mergeCell ref="A54:A60"/>
    <mergeCell ref="A62:A68"/>
    <mergeCell ref="A70:A76"/>
    <mergeCell ref="A7:A12"/>
    <mergeCell ref="A14:A20"/>
    <mergeCell ref="A22:A28"/>
    <mergeCell ref="A30:A36"/>
    <mergeCell ref="A38:A44"/>
    <mergeCell ref="A46:A5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4B1A3-819C-4C7F-9A6D-2EDD5AB109A9}"/>
</file>

<file path=customXml/itemProps2.xml><?xml version="1.0" encoding="utf-8"?>
<ds:datastoreItem xmlns:ds="http://schemas.openxmlformats.org/officeDocument/2006/customXml" ds:itemID="{B57BA155-901A-4E09-8E0A-662697B535B4}"/>
</file>

<file path=customXml/itemProps3.xml><?xml version="1.0" encoding="utf-8"?>
<ds:datastoreItem xmlns:ds="http://schemas.openxmlformats.org/officeDocument/2006/customXml" ds:itemID="{D54DB301-CFF3-43EF-AC85-0A13F8207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 SIECIC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